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38.xml" ContentType="application/vnd.ms-excel.controlproperties+xml"/>
  <Override PartName="/xl/ctrlProps/ctrlProp29.xml" ContentType="application/vnd.ms-excel.controlproperties+xml"/>
  <Default Extension="jpeg" ContentType="image/jpeg"/>
  <Override PartName="/xl/ctrlProps/ctrlProp36.xml" ContentType="application/vnd.ms-excel.controlproperties+xml"/>
  <Override PartName="/xl/ctrlProps/ctrlProp18.xml" ContentType="application/vnd.ms-excel.controlproperties+xml"/>
  <Override PartName="/xl/ctrlProps/ctrlProp26.xml" ContentType="application/vnd.ms-excel.controlproperties+xml"/>
  <Override PartName="/xl/ctrlProps/ctrlProp17.xml" ContentType="application/vnd.ms-excel.controlproperties+xml"/>
  <Override PartName="/xl/ctrlProps/ctrlProp37.xml" ContentType="application/vnd.ms-excel.controlproperties+xml"/>
  <Override PartName="/xl/ctrlProps/ctrlProp2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35.xml" ContentType="application/vnd.ms-excel.controlproperties+xml"/>
  <Override PartName="/xl/ctrlProps/ctrlProp34.xml" ContentType="application/vnd.ms-excel.controlproperties+xml"/>
  <Override PartName="/xl/ctrlProps/ctrlProp25.xml" ContentType="application/vnd.ms-excel.controlproperties+xml"/>
  <Override PartName="/xl/ctrlProps/ctrlProp16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33.xml" ContentType="application/vnd.ms-excel.controlproperties+xml"/>
  <Override PartName="/xl/ctrlProps/ctrlProp7.xml" ContentType="application/vnd.ms-excel.controlproperties+xml"/>
  <Override PartName="/xl/ctrlProps/ctrlProp41.xml" ContentType="application/vnd.ms-excel.controlproperties+xml"/>
  <Override PartName="/xl/ctrlProps/ctrlProp32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31.xml" ContentType="application/vnd.ms-excel.controlproperties+xml"/>
  <Override PartName="/xl/ctrlProps/ctrlProp30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ctrlProps/ctrlProp40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ctrlProps/ctrlProp39.xml" ContentType="application/vnd.ms-excel.controlproperties+xml"/>
  <Override PartName="/xl/ctrlProps/ctrlProp28.xml" ContentType="application/vnd.ms-excel.controlproperties+xml"/>
  <Override PartName="/xl/ctrlProps/ctrlProp19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460" windowHeight="7590"/>
  </bookViews>
  <sheets>
    <sheet name="PATA Price List and Order Form" sheetId="3" r:id="rId1"/>
  </sheets>
  <calcPr calcId="125725" concurrentCalc="0"/>
  <fileRecoveryPr repairLoad="1"/>
</workbook>
</file>

<file path=xl/calcChain.xml><?xml version="1.0" encoding="utf-8"?>
<calcChain xmlns="http://schemas.openxmlformats.org/spreadsheetml/2006/main">
  <c r="I103" i="3"/>
  <c r="I52"/>
  <c r="I64"/>
  <c r="I77"/>
  <c r="I122"/>
  <c r="I121"/>
  <c r="I120"/>
  <c r="I119"/>
  <c r="I74"/>
  <c r="I73"/>
  <c r="I72"/>
  <c r="I71"/>
  <c r="I75"/>
  <c r="I76"/>
  <c r="I80"/>
  <c r="I81"/>
  <c r="I82"/>
  <c r="I93"/>
  <c r="I94"/>
  <c r="I95"/>
  <c r="I96"/>
  <c r="I99"/>
  <c r="I100"/>
  <c r="I101"/>
  <c r="I102"/>
  <c r="I104"/>
  <c r="I105"/>
  <c r="I106"/>
  <c r="I107"/>
  <c r="I110"/>
  <c r="I111"/>
  <c r="I112"/>
  <c r="I113"/>
  <c r="I114"/>
  <c r="I115"/>
  <c r="I118"/>
  <c r="I123"/>
  <c r="I126"/>
  <c r="I127"/>
  <c r="I128"/>
  <c r="I131"/>
  <c r="I132"/>
  <c r="I133"/>
  <c r="I134"/>
  <c r="I135"/>
  <c r="I136"/>
  <c r="I137"/>
  <c r="I138"/>
  <c r="I42"/>
  <c r="I43"/>
  <c r="I44"/>
  <c r="I45"/>
  <c r="I46"/>
  <c r="I47"/>
  <c r="I49"/>
  <c r="I48"/>
  <c r="I50"/>
  <c r="I20"/>
  <c r="I54"/>
  <c r="I55"/>
  <c r="I69"/>
  <c r="I68"/>
  <c r="I60"/>
  <c r="I61"/>
  <c r="I62"/>
  <c r="I38"/>
  <c r="I84"/>
  <c r="I142"/>
  <c r="G9"/>
  <c r="H86"/>
  <c r="H144"/>
</calcChain>
</file>

<file path=xl/comments1.xml><?xml version="1.0" encoding="utf-8"?>
<comments xmlns="http://schemas.openxmlformats.org/spreadsheetml/2006/main">
  <authors>
    <author>ruji</author>
    <author>PATA</author>
  </authors>
  <commentList>
    <comment ref="B42" authorId="0">
      <text>
        <r>
          <rPr>
            <sz val="9"/>
            <color indexed="81"/>
            <rFont val="Arial"/>
            <family val="2"/>
            <charset val="238"/>
          </rPr>
          <t>This PATA MC Carbon Mast is delivered
• On minimum weight and minimum COG.
• Varnished for the natural Carbon look
• Internal halyard and halyard lock
• Race ready fully fitted with ropes and fittings
• Padded cover
• Shipped with Hawk top wind  indicator
 With IFA labels and Mesurement Certificate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This PATA MC Carbon Mast is delivered
</t>
        </r>
        <r>
          <rPr>
            <sz val="9"/>
            <color indexed="81"/>
            <rFont val="Tahoma"/>
            <family val="2"/>
            <charset val="238"/>
          </rPr>
          <t xml:space="preserve">
• On minimum weight and minimum COG.
• Painted in white 
• Internal halyard and halyard lock
• Race ready fully fitted with ropes and fittings
• Padded cover
• Shipped with Hawk top wind  indicator
With IFA labelsn and Measurement Certificate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This PATA MC Carbon Mast is delivered:
• On minimum weight and minimum COG.
• Varnished for the natural Carbon look
• Internal halyard and halyard lock
• Race ready fully fitted with ropes and fittings
• Padded cover
• Shipped with Hawk top wind  indicator
 With IFA labels and Mesurement Certificate
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238"/>
          </rPr>
          <t>This PATA MC Carbon Mast is delivered
• On minimum weight and minimum COG.
• Painted in white 
• Internal halyard and halyard lock
• Race ready fully fitted with ropes and fittings
• Padded cover
• Shipped with Hawk top wind  indicator
With IFA labelsn and Measurement Certificate</t>
        </r>
      </text>
    </comment>
    <comment ref="B46" authorId="0">
      <text>
        <r>
          <rPr>
            <sz val="9"/>
            <color indexed="81"/>
            <rFont val="Arial"/>
            <family val="2"/>
            <charset val="238"/>
          </rPr>
          <t>This PATA MC Carbon Mast is delivered
• On minimum weight and minimum COG.
• Varnished for the natural Carbon look
• Internal halyard and halyard lock
• Race ready fully fitted with ropes and fittings
• Padded cover
• Shipped with Hawk top wind  indicator
With IFA labels and Measurement Certificate</t>
        </r>
      </text>
    </comment>
    <comment ref="B47" authorId="0">
      <text>
        <r>
          <rPr>
            <b/>
            <sz val="9"/>
            <color indexed="81"/>
            <rFont val="Tahoma"/>
            <family val="2"/>
            <charset val="238"/>
          </rPr>
          <t>This PATA MC Carbon Mast is delivered
• On minimum weight and minimum COG.
• Painted in white 
• Internal halyard and halyard lock
• Race ready fully fitted with ropes and fittings
• Padded cover
• Shipped with Hawk top wind  indicator
With IFA labelsn and Measurement Certificate</t>
        </r>
      </text>
    </comment>
    <comment ref="B48" authorId="0">
      <text>
        <r>
          <rPr>
            <sz val="9"/>
            <color indexed="81"/>
            <rFont val="Arial"/>
            <family val="2"/>
            <charset val="238"/>
          </rPr>
          <t xml:space="preserve">This PATA MC Carbon Mast is delivered
• On minimum weight and minimum COG.
• Varnished for the natural Carbon look
• Internal halyard and halyard lock
• Race ready fully fitted with ropes and fittings
• Padded cover
• Shipped with Hawk top wind  indicator
 With IFA labels and Mesurement Certificate
</t>
        </r>
      </text>
    </comment>
    <comment ref="B49" authorId="1">
      <text>
        <r>
          <rPr>
            <b/>
            <sz val="9"/>
            <color indexed="81"/>
            <rFont val="Segoe UI"/>
            <family val="2"/>
            <charset val="238"/>
          </rPr>
          <t xml:space="preserve">This PATA MC Carbon Mast is delivered
• On minimum weight and minimum COG.
• Painted in white 
• Internal halyard and halyard lock
• Race ready fully fitted with ropes and fittings
• Padded cover
• Shipped with Hawk top wind  indicator
With IFA labelsn and Measurement Certificate
</t>
        </r>
      </text>
    </comment>
  </commentList>
</comments>
</file>

<file path=xl/sharedStrings.xml><?xml version="1.0" encoding="utf-8"?>
<sst xmlns="http://schemas.openxmlformats.org/spreadsheetml/2006/main" count="197" uniqueCount="186">
  <si>
    <t xml:space="preserve"> </t>
  </si>
  <si>
    <t>Rudder upgrade to carbon look</t>
  </si>
  <si>
    <t>PATA Finn EQUIPMENT, SPARE PARTS and UPGRADES</t>
  </si>
  <si>
    <t>Pata Boom fully fitted with lever in silver anodised</t>
  </si>
  <si>
    <t>Pata Boom fully fitted with lever in black anodised</t>
  </si>
  <si>
    <t>Boom bolt</t>
  </si>
  <si>
    <t>Boom vang</t>
  </si>
  <si>
    <t>CARBON FIX tiller (ready for fixing to the rudder blade)</t>
  </si>
  <si>
    <t>Pata  aluminium CNC milled centerboard black hard anodised, teflon polished</t>
  </si>
  <si>
    <t>Pata Accessories</t>
  </si>
  <si>
    <t>Hand adjustable centreboard bolt with plastic washers and sealers</t>
  </si>
  <si>
    <t xml:space="preserve">Deck bearing </t>
  </si>
  <si>
    <t xml:space="preserve">Chock piece (1,2 mm) </t>
  </si>
  <si>
    <t>Chock piece (5,10 mm)</t>
  </si>
  <si>
    <t>Centre mainsheet cam base with cleat and rachet block or side cleating system</t>
  </si>
  <si>
    <t>CNC milled, dark grey, hard anodized, Nano Teflon polished centerboard</t>
  </si>
  <si>
    <t>Adjustable centerboard bolt</t>
  </si>
  <si>
    <t>Zhik Hiking straps 2pcs. front – 2 pcs. rear</t>
  </si>
  <si>
    <t xml:space="preserve">Country:  </t>
  </si>
  <si>
    <t xml:space="preserve">Phone: </t>
  </si>
  <si>
    <t>Fax:</t>
  </si>
  <si>
    <t xml:space="preserve">Email: </t>
  </si>
  <si>
    <t>Date:</t>
  </si>
  <si>
    <t>Customer:</t>
  </si>
  <si>
    <t xml:space="preserve">Customer's Address: </t>
  </si>
  <si>
    <t>Quantity</t>
  </si>
  <si>
    <t>Total Price</t>
  </si>
  <si>
    <t>Price/pcs</t>
  </si>
  <si>
    <t>SUM Value without Extras:</t>
  </si>
  <si>
    <t>included in the standard version</t>
  </si>
  <si>
    <t>Harken fittings (blocks, cleats, traveller system)</t>
  </si>
  <si>
    <t>Non standard Deck colors - each</t>
  </si>
  <si>
    <t>Non standard Hull colors - each</t>
  </si>
  <si>
    <t>1. PATA FX1 Pure Racing version Boat without Mast, Boom and Sail</t>
  </si>
  <si>
    <t>SUM TOTAL VALUE:</t>
  </si>
  <si>
    <t>Rear cockpit drainage tubes (1 pair)</t>
  </si>
  <si>
    <t>Dry box – an ultra light waterproof storage box in the rear tank with hatch</t>
  </si>
  <si>
    <t>Readiness for continuouse line system (not spliced control lines)</t>
  </si>
  <si>
    <t xml:space="preserve">Cockpit cleated  boom shock cord    </t>
  </si>
  <si>
    <t>Tacktick T060 Micro Compass</t>
  </si>
  <si>
    <t>PATA Carbon pumping foot support</t>
  </si>
  <si>
    <r>
      <t xml:space="preserve">EXTRAS TOTAL </t>
    </r>
    <r>
      <rPr>
        <sz val="12"/>
        <rFont val="Arial"/>
        <family val="2"/>
        <charset val="238"/>
      </rPr>
      <t>excl.VAT, EXW PATA Boatyard, Hungary</t>
    </r>
  </si>
  <si>
    <t>NEW BOAT  OPTIONAL  EXTRAS  AND  UPGRADES</t>
  </si>
  <si>
    <t>Total SUM actually  calculated by You on this Price List and Order Form</t>
  </si>
  <si>
    <t xml:space="preserve">Pata Boom fully fitted anodised in silver </t>
  </si>
  <si>
    <t xml:space="preserve">Pata Boom fully fitted anodised in black </t>
  </si>
  <si>
    <t>BOOM fully fitted with lever anodised</t>
  </si>
  <si>
    <t>Art. No.</t>
  </si>
  <si>
    <t>FX1</t>
  </si>
  <si>
    <t>BO-S</t>
  </si>
  <si>
    <t>BO-B</t>
  </si>
  <si>
    <t>MC-SP</t>
  </si>
  <si>
    <t>DECK-COL</t>
  </si>
  <si>
    <t>HULL-CO</t>
  </si>
  <si>
    <t>STRADI</t>
  </si>
  <si>
    <t>X-CSTIF</t>
  </si>
  <si>
    <t>X-FOOT</t>
  </si>
  <si>
    <t>UP-PEXT</t>
  </si>
  <si>
    <t>UP-CALFW</t>
  </si>
  <si>
    <t>UP-CALFC</t>
  </si>
  <si>
    <t>UP-RUDC</t>
  </si>
  <si>
    <t>UP-TILCX</t>
  </si>
  <si>
    <t>Deck bearing conversion kit   (upgrade of the deck bearing to be adjustable fore/aft  for older boats)</t>
  </si>
  <si>
    <t>Harken ALU tiller extension (HK 7100.48 - 122 cm)</t>
  </si>
  <si>
    <t>Pata Foils</t>
  </si>
  <si>
    <t>Items for comfortable Hiking and Pumping</t>
  </si>
  <si>
    <t>Pair of white Hiking extenders 15 or 30mm high</t>
  </si>
  <si>
    <t>Pair of white calf extenders  15 or 30 mm high</t>
  </si>
  <si>
    <t>Pair of CARBON calf extenders 15 or 30mm high</t>
  </si>
  <si>
    <t>CARBON free-pumping foot support set</t>
  </si>
  <si>
    <t>COVERS and BAGS</t>
  </si>
  <si>
    <t>Transport top cover; blue pvc</t>
  </si>
  <si>
    <t>Bottom cover</t>
  </si>
  <si>
    <t>Rudder bag padded,  breathable</t>
  </si>
  <si>
    <t>Tiller bag padded</t>
  </si>
  <si>
    <t>Boom bag  padded</t>
  </si>
  <si>
    <t>Mast cover padded, breathable</t>
  </si>
  <si>
    <t>Centerboard bag</t>
  </si>
  <si>
    <t>Trolleys and Trailers</t>
  </si>
  <si>
    <t>Finn Road trailer, single</t>
  </si>
  <si>
    <t>Finn Road trailer selfloading, double</t>
  </si>
  <si>
    <t>CARBON Liftable tiller</t>
  </si>
  <si>
    <t>For more details and information please do not hesitate to contact us!</t>
  </si>
  <si>
    <r>
      <t xml:space="preserve">EQUIPMENT, SPARE PARTS and UPGRADES TOTAL </t>
    </r>
    <r>
      <rPr>
        <sz val="12"/>
        <rFont val="Arial"/>
        <family val="2"/>
        <charset val="238"/>
      </rPr>
      <t>excl.VAT, EXW PATA Boatyard, Hungary</t>
    </r>
  </si>
  <si>
    <r>
      <rPr>
        <b/>
        <sz val="11"/>
        <color indexed="8"/>
        <rFont val="Arial"/>
        <family val="2"/>
        <charset val="238"/>
      </rPr>
      <t xml:space="preserve">Stradivarius </t>
    </r>
    <r>
      <rPr>
        <sz val="10.5"/>
        <color indexed="8"/>
        <rFont val="Arial"/>
        <family val="2"/>
        <charset val="238"/>
      </rPr>
      <t>classic deck design</t>
    </r>
  </si>
  <si>
    <r>
      <t xml:space="preserve">Booms </t>
    </r>
    <r>
      <rPr>
        <b/>
        <sz val="11"/>
        <color indexed="8"/>
        <rFont val="Arial"/>
        <family val="2"/>
        <charset val="238"/>
      </rPr>
      <t xml:space="preserve">( </t>
    </r>
    <r>
      <rPr>
        <sz val="10.5"/>
        <color indexed="8"/>
        <rFont val="Arial"/>
        <family val="2"/>
        <charset val="238"/>
      </rPr>
      <t>We have the stiffest profile of the market):</t>
    </r>
  </si>
  <si>
    <t>BO-BOLT</t>
  </si>
  <si>
    <t>BO-VANG</t>
  </si>
  <si>
    <t>RU-WE</t>
  </si>
  <si>
    <t>RU-WES</t>
  </si>
  <si>
    <t>RU-WESTX</t>
  </si>
  <si>
    <t>RU-LIFTSTX</t>
  </si>
  <si>
    <t>TI-CL</t>
  </si>
  <si>
    <t>TI-CFIX</t>
  </si>
  <si>
    <t>TX-HK</t>
  </si>
  <si>
    <t>CEN-BL</t>
  </si>
  <si>
    <t>PA-BOLT</t>
  </si>
  <si>
    <t>PA-DBEA</t>
  </si>
  <si>
    <t>PA-CHP1</t>
  </si>
  <si>
    <t>PA-CHP5</t>
  </si>
  <si>
    <t>PA-STEP</t>
  </si>
  <si>
    <t>PA-COKIT</t>
  </si>
  <si>
    <t>HP-PAD</t>
  </si>
  <si>
    <t>HP-CALF</t>
  </si>
  <si>
    <t>HP-CALFC</t>
  </si>
  <si>
    <t>HP-HX</t>
  </si>
  <si>
    <t>HP-CHX</t>
  </si>
  <si>
    <t>HP-FOOT</t>
  </si>
  <si>
    <t>CO-TOP</t>
  </si>
  <si>
    <t>CO-TTOP</t>
  </si>
  <si>
    <t>CO-RU</t>
  </si>
  <si>
    <t>CO-TIL</t>
  </si>
  <si>
    <t>CO-BOOM</t>
  </si>
  <si>
    <t>CO-BOTT</t>
  </si>
  <si>
    <t>CO-MAST</t>
  </si>
  <si>
    <t>CO-CB</t>
  </si>
  <si>
    <t>JUST WRITE IN THE QUANTITY AND THE DOCUMENT CALCULATES THE PRICE:</t>
  </si>
  <si>
    <t>EX WORKS, excl. VAT</t>
  </si>
  <si>
    <t>PATA MC Mast &amp; Sail SPEED PACKAGE</t>
  </si>
  <si>
    <t>Article</t>
  </si>
  <si>
    <r>
      <t>PATA FX1</t>
    </r>
    <r>
      <rPr>
        <b/>
        <i/>
        <sz val="22"/>
        <color indexed="10"/>
        <rFont val="Arial"/>
        <family val="2"/>
        <charset val="238"/>
      </rPr>
      <t xml:space="preserve"> Pure Racing </t>
    </r>
    <r>
      <rPr>
        <b/>
        <i/>
        <sz val="22"/>
        <color indexed="62"/>
        <rFont val="Arial"/>
        <family val="2"/>
        <charset val="238"/>
      </rPr>
      <t>NEW TYPE</t>
    </r>
    <r>
      <rPr>
        <b/>
        <i/>
        <sz val="22"/>
        <color indexed="10"/>
        <rFont val="Arial"/>
        <family val="2"/>
        <charset val="238"/>
      </rPr>
      <t xml:space="preserve"> </t>
    </r>
    <r>
      <rPr>
        <b/>
        <sz val="22"/>
        <color indexed="56"/>
        <rFont val="Arial"/>
        <family val="2"/>
        <charset val="238"/>
      </rPr>
      <t xml:space="preserve">Olympic FINN </t>
    </r>
  </si>
  <si>
    <t>STANDARD EQUIPMENT</t>
  </si>
  <si>
    <t>Pata Mast Spare parts</t>
  </si>
  <si>
    <t>Internal halyard hook</t>
  </si>
  <si>
    <t>Spare halyard compatible with Wilke masts also</t>
  </si>
  <si>
    <t>MA-HALY</t>
  </si>
  <si>
    <t>MA-HOOK</t>
  </si>
  <si>
    <t>MA-BOLT</t>
  </si>
  <si>
    <t xml:space="preserve">The Pata Marine Team wishes happy Finn sailing to everybody! </t>
  </si>
  <si>
    <t>TRO-S</t>
  </si>
  <si>
    <t>TRAI-S</t>
  </si>
  <si>
    <t>TRAI-D</t>
  </si>
  <si>
    <t>Liftable Aluminium tiller and Harken aluminum tiller extension</t>
  </si>
  <si>
    <t>Splicing to be continuouse the control lines</t>
  </si>
  <si>
    <t>UP-TILLIFT</t>
  </si>
  <si>
    <t>LIFTABLE RUDDER with fittings, Alu. liftable tiller, Alu. Harken tiller extension</t>
  </si>
  <si>
    <t>TI-ALULIFT</t>
  </si>
  <si>
    <t>Liftable AlUMINIUM Tiller</t>
  </si>
  <si>
    <t xml:space="preserve">Mast step compl. </t>
  </si>
  <si>
    <t xml:space="preserve"> The New Hull form designed by the French America Cup Designer               Jacques Fauroux </t>
  </si>
  <si>
    <t>MASTS, BOOMS</t>
  </si>
  <si>
    <t>Pata MC Carbon Mast  - for 85 kg weight sailor Painted in white</t>
  </si>
  <si>
    <t>MC-85 NAT</t>
  </si>
  <si>
    <t>MC-85 WHITE</t>
  </si>
  <si>
    <t>MC-95 NAT</t>
  </si>
  <si>
    <t>MC-95 WHITE</t>
  </si>
  <si>
    <t>MC-105 NAT</t>
  </si>
  <si>
    <t>MC-105 WHITE</t>
  </si>
  <si>
    <t>MC-C WHITE</t>
  </si>
  <si>
    <t>Pata MC Carbon Mast  - for 95 kg weight sailor Painted in white</t>
  </si>
  <si>
    <t>Pata MC Carbon Mast  - for 105 kg weight sailor Painted in white</t>
  </si>
  <si>
    <t>Pata MC Carbon Mast  - Custom Made Painted in white</t>
  </si>
  <si>
    <t>MC-CM NAT</t>
  </si>
  <si>
    <t>Adjustable telescopic centerboard stiffeners / Pair</t>
  </si>
  <si>
    <t xml:space="preserve">  PATA FINN PRICE LIST 2016</t>
  </si>
  <si>
    <t>Rope controlled bailers 2 pcs– let you open and close the bailers even when hiking!</t>
  </si>
  <si>
    <t>Price list is valid since 2016. August</t>
  </si>
  <si>
    <r>
      <t xml:space="preserve">Included in the standard version: </t>
    </r>
    <r>
      <rPr>
        <sz val="10"/>
        <color indexed="8"/>
        <rFont val="Arial"/>
        <family val="2"/>
        <charset val="238"/>
      </rPr>
      <t>(please mark the selected items)</t>
    </r>
  </si>
  <si>
    <t>A Pata MC Carbon Mast painted in white + 1 pcs Finn Sail  (WB or One Sail) - the right combination of mastbend to your weight and adjusted sail luff curve to that mast</t>
  </si>
  <si>
    <t>Pair of CARBON Hiking extenders 15 or 30 mm high</t>
  </si>
  <si>
    <t>Pair of white calf extenders 15 or 30 mm high</t>
  </si>
  <si>
    <t>Pair of CARBON calf extenders 15 or 30 mm high</t>
  </si>
  <si>
    <t xml:space="preserve">Rudder upgrade with Carbon Liftable Tiller </t>
  </si>
  <si>
    <t>Rudder upgrade with Carbon Fix tiller</t>
  </si>
  <si>
    <t>Pair of padded hiking pads Black/ Gray</t>
  </si>
  <si>
    <r>
      <t xml:space="preserve">    All prices are </t>
    </r>
    <r>
      <rPr>
        <b/>
        <sz val="11.5"/>
        <color indexed="62"/>
        <rFont val="Arial"/>
        <family val="2"/>
        <charset val="238"/>
      </rPr>
      <t xml:space="preserve">without VAT </t>
    </r>
    <r>
      <rPr>
        <sz val="11.5"/>
        <color indexed="62"/>
        <rFont val="Arial"/>
        <family val="2"/>
        <charset val="238"/>
      </rPr>
      <t xml:space="preserve">and delivery charges </t>
    </r>
  </si>
  <si>
    <t>VAT number if available</t>
  </si>
  <si>
    <t xml:space="preserve">Top cover for the beach, breathable; </t>
  </si>
  <si>
    <t xml:space="preserve">Trolley moulded for all Finns on the market with 400 mm wheels, galvanised </t>
  </si>
  <si>
    <t>White epoxy Rudder without  fittings</t>
  </si>
  <si>
    <t>White epoxy rudder with Seasure fittings</t>
  </si>
  <si>
    <t>MC-SP+</t>
  </si>
  <si>
    <t>+With Varnished Natur Carbon mast instead of white</t>
  </si>
  <si>
    <t>TBS Speed Grip (Soft) antiskid flooring</t>
  </si>
  <si>
    <t>UP-PEXTC</t>
  </si>
  <si>
    <t>Treadmaster hard antiskid flooring</t>
  </si>
  <si>
    <t>X-TSKID</t>
  </si>
  <si>
    <t>White epoxy rudder, Seasure fittings, Alu. liftable tiller,Alu. Harken tiller extension</t>
  </si>
  <si>
    <t>Pata MC Carbon Mast  - for 105 kg weight sailor Clear varnished Natur Carbon</t>
  </si>
  <si>
    <t>Pata MC Carbon Mast  - for 95 kg weight sailor Clear varnished Natur Carbon</t>
  </si>
  <si>
    <t>Pata MC Carbon Mast  - for 85 kg weight sailor Clear varnished Natur Carbon</t>
  </si>
  <si>
    <t>Pata MC Carbon Mast  - Custom Made Clear varnished Natur Carbon</t>
  </si>
  <si>
    <t>BOAT</t>
  </si>
  <si>
    <t>X-3MSKID</t>
  </si>
  <si>
    <t>3M™ Safety-Walk™ antiskid flooring</t>
  </si>
  <si>
    <t>Phone: +48 667204215                            E-mail: biuro@ansail.pl</t>
  </si>
</sst>
</file>

<file path=xl/styles.xml><?xml version="1.0" encoding="utf-8"?>
<styleSheet xmlns="http://schemas.openxmlformats.org/spreadsheetml/2006/main">
  <numFmts count="2">
    <numFmt numFmtId="164" formatCode="#,##0\ [$€-1]"/>
    <numFmt numFmtId="165" formatCode="[$€-2]\ #,##0.00"/>
  </numFmts>
  <fonts count="51">
    <font>
      <sz val="11"/>
      <color theme="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.5"/>
      <color indexed="62"/>
      <name val="Arial"/>
      <family val="2"/>
      <charset val="238"/>
    </font>
    <font>
      <b/>
      <sz val="11.5"/>
      <color indexed="6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.5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i/>
      <sz val="22"/>
      <color indexed="10"/>
      <name val="Arial"/>
      <family val="2"/>
      <charset val="238"/>
    </font>
    <font>
      <b/>
      <i/>
      <sz val="22"/>
      <color indexed="62"/>
      <name val="Arial"/>
      <family val="2"/>
      <charset val="238"/>
    </font>
    <font>
      <b/>
      <sz val="22"/>
      <color indexed="56"/>
      <name val="Arial"/>
      <family val="2"/>
      <charset val="238"/>
    </font>
    <font>
      <sz val="9"/>
      <color indexed="81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22"/>
      <color rgb="FF16365D"/>
      <name val="Arial"/>
      <family val="2"/>
      <charset val="238"/>
    </font>
    <font>
      <sz val="11.5"/>
      <color rgb="FF16365D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3.5"/>
      <color theme="3" tint="-0.249977111117893"/>
      <name val="Arial"/>
      <family val="2"/>
      <charset val="238"/>
    </font>
    <font>
      <b/>
      <sz val="12"/>
      <color theme="3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rgb="FF002060"/>
      <name val="Arial"/>
      <family val="2"/>
      <charset val="238"/>
    </font>
    <font>
      <b/>
      <sz val="13.5"/>
      <color rgb="FF17365D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4"/>
      <color rgb="FF16365D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b/>
      <sz val="16"/>
      <color rgb="FF17365D"/>
      <name val="Arial"/>
      <family val="2"/>
      <charset val="238"/>
    </font>
    <font>
      <b/>
      <sz val="14"/>
      <color theme="3" tint="-0.499984740745262"/>
      <name val="Arial"/>
      <family val="2"/>
      <charset val="238"/>
    </font>
    <font>
      <b/>
      <sz val="14"/>
      <color theme="3" tint="-0.249977111117893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26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22"/>
      <color rgb="FFFF0000"/>
      <name val="Arial"/>
      <family val="2"/>
      <charset val="238"/>
    </font>
    <font>
      <b/>
      <u/>
      <sz val="16"/>
      <color rgb="FFFF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sz val="8"/>
      <color rgb="FF000000"/>
      <name val="Segoe U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22" fillId="0" borderId="0" xfId="0" applyFont="1"/>
    <xf numFmtId="164" fontId="22" fillId="0" borderId="0" xfId="0" applyNumberFormat="1" applyFont="1"/>
    <xf numFmtId="0" fontId="22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vertical="top"/>
    </xf>
    <xf numFmtId="0" fontId="7" fillId="0" borderId="0" xfId="0" applyFont="1"/>
    <xf numFmtId="0" fontId="2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5" fillId="2" borderId="0" xfId="0" applyFont="1" applyFill="1" applyAlignment="1">
      <alignment horizontal="center"/>
    </xf>
    <xf numFmtId="0" fontId="26" fillId="3" borderId="1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165" fontId="13" fillId="3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top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4" fontId="22" fillId="0" borderId="0" xfId="0" applyNumberFormat="1" applyFont="1" applyAlignment="1">
      <alignment horizontal="right"/>
    </xf>
    <xf numFmtId="3" fontId="25" fillId="2" borderId="0" xfId="0" applyNumberFormat="1" applyFont="1" applyFill="1" applyAlignment="1">
      <alignment horizontal="center"/>
    </xf>
    <xf numFmtId="0" fontId="22" fillId="0" borderId="0" xfId="0" applyFont="1" applyAlignment="1"/>
    <xf numFmtId="0" fontId="27" fillId="0" borderId="0" xfId="0" applyFont="1" applyAlignment="1"/>
    <xf numFmtId="0" fontId="22" fillId="4" borderId="0" xfId="0" applyFont="1" applyFill="1" applyAlignment="1">
      <alignment vertical="top"/>
    </xf>
    <xf numFmtId="0" fontId="28" fillId="4" borderId="0" xfId="0" applyFont="1" applyFill="1" applyAlignment="1">
      <alignment wrapText="1"/>
    </xf>
    <xf numFmtId="0" fontId="22" fillId="4" borderId="0" xfId="0" applyFont="1" applyFill="1" applyAlignment="1"/>
    <xf numFmtId="0" fontId="28" fillId="4" borderId="0" xfId="0" applyFont="1" applyFill="1" applyAlignment="1"/>
    <xf numFmtId="0" fontId="28" fillId="4" borderId="0" xfId="0" applyFont="1" applyFill="1" applyAlignment="1">
      <alignment vertical="center"/>
    </xf>
    <xf numFmtId="0" fontId="28" fillId="4" borderId="0" xfId="0" applyFont="1" applyFill="1" applyAlignment="1">
      <alignment vertical="top" wrapText="1"/>
    </xf>
    <xf numFmtId="0" fontId="22" fillId="4" borderId="0" xfId="0" applyFont="1" applyFill="1"/>
    <xf numFmtId="0" fontId="27" fillId="4" borderId="0" xfId="0" applyFont="1" applyFill="1" applyAlignment="1"/>
    <xf numFmtId="0" fontId="22" fillId="4" borderId="0" xfId="0" applyFont="1" applyFill="1" applyAlignment="1">
      <alignment horizontal="center"/>
    </xf>
    <xf numFmtId="0" fontId="22" fillId="4" borderId="0" xfId="0" applyFont="1" applyFill="1" applyAlignment="1">
      <alignment horizontal="right"/>
    </xf>
    <xf numFmtId="0" fontId="22" fillId="4" borderId="0" xfId="0" applyFont="1" applyFill="1" applyAlignment="1">
      <alignment horizontal="right" wrapText="1"/>
    </xf>
    <xf numFmtId="164" fontId="22" fillId="4" borderId="0" xfId="0" applyNumberFormat="1" applyFont="1" applyFill="1" applyAlignment="1">
      <alignment horizontal="right" wrapText="1"/>
    </xf>
    <xf numFmtId="164" fontId="22" fillId="4" borderId="0" xfId="0" applyNumberFormat="1" applyFont="1" applyFill="1" applyAlignment="1">
      <alignment horizontal="right" vertical="center"/>
    </xf>
    <xf numFmtId="164" fontId="15" fillId="4" borderId="0" xfId="0" applyNumberFormat="1" applyFont="1" applyFill="1" applyAlignment="1">
      <alignment horizontal="right" wrapText="1"/>
    </xf>
    <xf numFmtId="164" fontId="22" fillId="4" borderId="0" xfId="0" applyNumberFormat="1" applyFont="1" applyFill="1" applyAlignment="1">
      <alignment horizontal="right"/>
    </xf>
    <xf numFmtId="164" fontId="22" fillId="4" borderId="0" xfId="0" applyNumberFormat="1" applyFont="1" applyFill="1" applyAlignment="1">
      <alignment horizontal="right" vertical="top" wrapText="1"/>
    </xf>
    <xf numFmtId="3" fontId="25" fillId="4" borderId="0" xfId="0" applyNumberFormat="1" applyFont="1" applyFill="1" applyAlignment="1">
      <alignment horizontal="center"/>
    </xf>
    <xf numFmtId="164" fontId="25" fillId="4" borderId="0" xfId="0" applyNumberFormat="1" applyFont="1" applyFill="1" applyAlignment="1">
      <alignment horizontal="center"/>
    </xf>
    <xf numFmtId="0" fontId="25" fillId="0" borderId="2" xfId="0" applyFont="1" applyBorder="1" applyAlignment="1">
      <alignment horizontal="center" vertical="center"/>
    </xf>
    <xf numFmtId="164" fontId="22" fillId="0" borderId="2" xfId="0" applyNumberFormat="1" applyFont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164" fontId="29" fillId="0" borderId="0" xfId="0" applyNumberFormat="1" applyFont="1" applyAlignment="1">
      <alignment vertical="center"/>
    </xf>
    <xf numFmtId="164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164" fontId="22" fillId="0" borderId="0" xfId="0" applyNumberFormat="1" applyFont="1" applyAlignment="1">
      <alignment horizontal="left" vertical="center" wrapText="1"/>
    </xf>
    <xf numFmtId="0" fontId="22" fillId="5" borderId="0" xfId="0" applyFont="1" applyFill="1" applyAlignment="1">
      <alignment vertical="center"/>
    </xf>
    <xf numFmtId="0" fontId="30" fillId="5" borderId="0" xfId="0" applyFont="1" applyFill="1" applyAlignment="1">
      <alignment horizontal="left" vertical="center" wrapText="1"/>
    </xf>
    <xf numFmtId="0" fontId="31" fillId="5" borderId="0" xfId="0" applyFont="1" applyFill="1" applyAlignment="1">
      <alignment vertical="center"/>
    </xf>
    <xf numFmtId="0" fontId="32" fillId="5" borderId="0" xfId="0" applyFont="1" applyFill="1" applyAlignment="1">
      <alignment vertical="center" wrapText="1"/>
    </xf>
    <xf numFmtId="0" fontId="28" fillId="5" borderId="0" xfId="0" applyFont="1" applyFill="1" applyAlignment="1">
      <alignment horizontal="left" vertical="center"/>
    </xf>
    <xf numFmtId="0" fontId="28" fillId="5" borderId="0" xfId="0" applyFont="1" applyFill="1" applyAlignment="1">
      <alignment vertical="center"/>
    </xf>
    <xf numFmtId="0" fontId="28" fillId="5" borderId="0" xfId="0" applyFont="1" applyFill="1" applyBorder="1" applyAlignment="1">
      <alignment vertical="center"/>
    </xf>
    <xf numFmtId="0" fontId="31" fillId="5" borderId="0" xfId="0" applyFont="1" applyFill="1" applyAlignment="1"/>
    <xf numFmtId="0" fontId="22" fillId="5" borderId="0" xfId="0" applyFont="1" applyFill="1" applyAlignment="1">
      <alignment horizontal="center" vertical="center"/>
    </xf>
    <xf numFmtId="164" fontId="22" fillId="5" borderId="0" xfId="0" applyNumberFormat="1" applyFont="1" applyFill="1" applyAlignment="1">
      <alignment vertical="center"/>
    </xf>
    <xf numFmtId="164" fontId="22" fillId="5" borderId="0" xfId="0" applyNumberFormat="1" applyFont="1" applyFill="1" applyAlignment="1">
      <alignment horizontal="right" vertical="center"/>
    </xf>
    <xf numFmtId="164" fontId="22" fillId="5" borderId="0" xfId="0" applyNumberFormat="1" applyFont="1" applyFill="1" applyAlignment="1">
      <alignment horizontal="right" vertical="top" wrapText="1"/>
    </xf>
    <xf numFmtId="164" fontId="22" fillId="5" borderId="0" xfId="0" applyNumberFormat="1" applyFont="1" applyFill="1" applyAlignment="1">
      <alignment horizontal="right" vertical="top"/>
    </xf>
    <xf numFmtId="164" fontId="22" fillId="5" borderId="0" xfId="0" applyNumberFormat="1" applyFont="1" applyFill="1"/>
    <xf numFmtId="164" fontId="25" fillId="5" borderId="0" xfId="0" applyNumberFormat="1" applyFont="1" applyFill="1" applyAlignment="1">
      <alignment horizontal="center"/>
    </xf>
    <xf numFmtId="0" fontId="28" fillId="5" borderId="0" xfId="0" applyFont="1" applyFill="1" applyAlignment="1">
      <alignment vertical="top"/>
    </xf>
    <xf numFmtId="0" fontId="28" fillId="5" borderId="0" xfId="0" applyFont="1" applyFill="1" applyAlignment="1">
      <alignment vertical="top" wrapText="1"/>
    </xf>
    <xf numFmtId="0" fontId="22" fillId="5" borderId="0" xfId="0" applyFont="1" applyFill="1" applyAlignment="1">
      <alignment vertical="top"/>
    </xf>
    <xf numFmtId="0" fontId="10" fillId="4" borderId="0" xfId="0" applyFont="1" applyFill="1" applyBorder="1" applyAlignment="1">
      <alignment vertical="center"/>
    </xf>
    <xf numFmtId="165" fontId="13" fillId="4" borderId="0" xfId="0" applyNumberFormat="1" applyFont="1" applyFill="1" applyBorder="1" applyAlignment="1">
      <alignment horizontal="right" vertical="center"/>
    </xf>
    <xf numFmtId="0" fontId="33" fillId="6" borderId="3" xfId="0" applyFont="1" applyFill="1" applyBorder="1" applyAlignment="1">
      <alignment vertical="top"/>
    </xf>
    <xf numFmtId="0" fontId="22" fillId="6" borderId="0" xfId="0" applyFont="1" applyFill="1" applyAlignment="1">
      <alignment horizontal="center"/>
    </xf>
    <xf numFmtId="0" fontId="34" fillId="0" borderId="0" xfId="0" applyFont="1" applyAlignment="1">
      <alignment vertical="top" wrapText="1"/>
    </xf>
    <xf numFmtId="0" fontId="22" fillId="0" borderId="2" xfId="0" applyFont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164" fontId="22" fillId="0" borderId="0" xfId="0" applyNumberFormat="1" applyFont="1" applyFill="1" applyAlignment="1">
      <alignment vertical="center"/>
    </xf>
    <xf numFmtId="0" fontId="22" fillId="0" borderId="0" xfId="0" applyFont="1" applyFill="1"/>
    <xf numFmtId="0" fontId="27" fillId="0" borderId="0" xfId="0" applyFont="1" applyAlignment="1">
      <alignment vertical="top"/>
    </xf>
    <xf numFmtId="164" fontId="22" fillId="5" borderId="0" xfId="0" applyNumberFormat="1" applyFont="1" applyFill="1" applyBorder="1" applyAlignment="1">
      <alignment vertical="center"/>
    </xf>
    <xf numFmtId="164" fontId="22" fillId="5" borderId="4" xfId="0" applyNumberFormat="1" applyFont="1" applyFill="1" applyBorder="1" applyAlignment="1">
      <alignment horizontal="right" vertical="center"/>
    </xf>
    <xf numFmtId="0" fontId="28" fillId="4" borderId="0" xfId="0" applyFont="1" applyFill="1" applyAlignment="1">
      <alignment horizontal="left" vertical="top" wrapText="1"/>
    </xf>
    <xf numFmtId="0" fontId="22" fillId="5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28" fillId="4" borderId="0" xfId="0" applyFont="1" applyFill="1" applyAlignment="1">
      <alignment horizontal="left" wrapText="1"/>
    </xf>
    <xf numFmtId="0" fontId="22" fillId="0" borderId="5" xfId="0" applyFont="1" applyBorder="1" applyAlignment="1">
      <alignment vertical="center"/>
    </xf>
    <xf numFmtId="0" fontId="22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 wrapText="1"/>
    </xf>
    <xf numFmtId="164" fontId="22" fillId="2" borderId="0" xfId="0" applyNumberFormat="1" applyFont="1" applyFill="1" applyAlignment="1">
      <alignment horizontal="left" vertical="center" wrapText="1"/>
    </xf>
    <xf numFmtId="164" fontId="22" fillId="2" borderId="0" xfId="0" applyNumberFormat="1" applyFont="1" applyFill="1" applyAlignment="1">
      <alignment vertical="center"/>
    </xf>
    <xf numFmtId="0" fontId="22" fillId="2" borderId="0" xfId="0" applyFont="1" applyFill="1"/>
    <xf numFmtId="0" fontId="30" fillId="0" borderId="0" xfId="0" applyFont="1" applyAlignment="1">
      <alignment horizontal="left" vertical="center" wrapText="1"/>
    </xf>
    <xf numFmtId="0" fontId="22" fillId="0" borderId="0" xfId="0" applyFont="1" applyBorder="1"/>
    <xf numFmtId="164" fontId="29" fillId="0" borderId="6" xfId="0" applyNumberFormat="1" applyFont="1" applyBorder="1" applyAlignment="1">
      <alignment vertical="center"/>
    </xf>
    <xf numFmtId="0" fontId="28" fillId="5" borderId="0" xfId="0" applyFont="1" applyFill="1" applyAlignment="1">
      <alignment horizontal="left" vertical="center"/>
    </xf>
    <xf numFmtId="0" fontId="22" fillId="9" borderId="0" xfId="0" applyFont="1" applyFill="1"/>
    <xf numFmtId="0" fontId="7" fillId="9" borderId="0" xfId="0" applyFont="1" applyFill="1"/>
    <xf numFmtId="0" fontId="22" fillId="9" borderId="0" xfId="0" applyFont="1" applyFill="1" applyAlignment="1">
      <alignment horizontal="center"/>
    </xf>
    <xf numFmtId="0" fontId="22" fillId="9" borderId="0" xfId="0" applyFont="1" applyFill="1" applyBorder="1"/>
    <xf numFmtId="0" fontId="22" fillId="9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7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8" fillId="5" borderId="0" xfId="0" applyFont="1" applyFill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64" fontId="36" fillId="3" borderId="0" xfId="0" applyNumberFormat="1" applyFont="1" applyFill="1" applyBorder="1" applyAlignment="1">
      <alignment horizontal="right"/>
    </xf>
    <xf numFmtId="0" fontId="36" fillId="3" borderId="0" xfId="0" applyFont="1" applyFill="1" applyAlignment="1">
      <alignment horizontal="right" vertical="center"/>
    </xf>
    <xf numFmtId="0" fontId="36" fillId="3" borderId="0" xfId="0" applyFont="1" applyFill="1" applyBorder="1" applyAlignment="1">
      <alignment horizontal="right" vertical="center"/>
    </xf>
    <xf numFmtId="0" fontId="28" fillId="5" borderId="0" xfId="0" applyFont="1" applyFill="1" applyAlignment="1">
      <alignment horizontal="left" vertical="center"/>
    </xf>
    <xf numFmtId="0" fontId="28" fillId="5" borderId="0" xfId="0" applyFont="1" applyFill="1" applyAlignment="1">
      <alignment horizontal="left"/>
    </xf>
    <xf numFmtId="0" fontId="13" fillId="3" borderId="0" xfId="0" applyFont="1" applyFill="1" applyBorder="1" applyAlignment="1">
      <alignment horizontal="right" vertical="center"/>
    </xf>
    <xf numFmtId="0" fontId="28" fillId="5" borderId="0" xfId="0" applyFont="1" applyFill="1" applyAlignment="1">
      <alignment horizontal="left" wrapText="1"/>
    </xf>
    <xf numFmtId="0" fontId="28" fillId="8" borderId="10" xfId="0" applyFont="1" applyFill="1" applyBorder="1" applyAlignment="1">
      <alignment horizontal="left" vertical="center"/>
    </xf>
    <xf numFmtId="0" fontId="28" fillId="8" borderId="11" xfId="0" applyFont="1" applyFill="1" applyBorder="1" applyAlignment="1">
      <alignment horizontal="left" vertical="center"/>
    </xf>
    <xf numFmtId="0" fontId="28" fillId="8" borderId="8" xfId="0" applyFont="1" applyFill="1" applyBorder="1" applyAlignment="1">
      <alignment horizontal="left" vertical="center"/>
    </xf>
    <xf numFmtId="0" fontId="28" fillId="8" borderId="10" xfId="0" applyFont="1" applyFill="1" applyBorder="1" applyAlignment="1">
      <alignment horizontal="center" vertical="center"/>
    </xf>
    <xf numFmtId="0" fontId="28" fillId="8" borderId="11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 vertical="center"/>
    </xf>
    <xf numFmtId="0" fontId="28" fillId="8" borderId="2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9" fillId="8" borderId="2" xfId="0" applyFont="1" applyFill="1" applyBorder="1" applyAlignment="1">
      <alignment horizontal="left" vertical="center"/>
    </xf>
    <xf numFmtId="0" fontId="43" fillId="6" borderId="23" xfId="0" applyFont="1" applyFill="1" applyBorder="1" applyAlignment="1">
      <alignment horizontal="center" vertical="center" wrapText="1"/>
    </xf>
    <xf numFmtId="0" fontId="42" fillId="6" borderId="24" xfId="0" applyFont="1" applyFill="1" applyBorder="1" applyAlignment="1">
      <alignment horizontal="center" vertical="center" wrapText="1"/>
    </xf>
    <xf numFmtId="0" fontId="42" fillId="6" borderId="25" xfId="0" applyFont="1" applyFill="1" applyBorder="1" applyAlignment="1">
      <alignment horizontal="center" vertical="center" wrapText="1"/>
    </xf>
    <xf numFmtId="0" fontId="42" fillId="6" borderId="7" xfId="0" applyFont="1" applyFill="1" applyBorder="1" applyAlignment="1">
      <alignment horizontal="center" vertical="center" wrapText="1"/>
    </xf>
    <xf numFmtId="0" fontId="42" fillId="6" borderId="0" xfId="0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44" fillId="8" borderId="26" xfId="0" applyFont="1" applyFill="1" applyBorder="1" applyAlignment="1">
      <alignment horizontal="left" vertical="center"/>
    </xf>
    <xf numFmtId="0" fontId="44" fillId="8" borderId="27" xfId="0" applyFont="1" applyFill="1" applyBorder="1" applyAlignment="1">
      <alignment horizontal="left" vertical="center"/>
    </xf>
    <xf numFmtId="0" fontId="45" fillId="8" borderId="12" xfId="0" applyFont="1" applyFill="1" applyBorder="1" applyAlignment="1">
      <alignment horizontal="center" vertical="center" textRotation="255"/>
    </xf>
    <xf numFmtId="0" fontId="45" fillId="8" borderId="13" xfId="0" applyFont="1" applyFill="1" applyBorder="1" applyAlignment="1">
      <alignment horizontal="center" vertical="center" textRotation="255"/>
    </xf>
    <xf numFmtId="0" fontId="46" fillId="0" borderId="0" xfId="0" applyFont="1" applyAlignment="1">
      <alignment horizontal="center" vertical="top"/>
    </xf>
    <xf numFmtId="164" fontId="47" fillId="10" borderId="7" xfId="0" applyNumberFormat="1" applyFont="1" applyFill="1" applyBorder="1" applyAlignment="1">
      <alignment horizontal="center" vertical="center"/>
    </xf>
    <xf numFmtId="164" fontId="47" fillId="10" borderId="0" xfId="0" applyNumberFormat="1" applyFont="1" applyFill="1" applyBorder="1" applyAlignment="1">
      <alignment horizontal="center" vertical="center"/>
    </xf>
    <xf numFmtId="164" fontId="47" fillId="10" borderId="1" xfId="0" applyNumberFormat="1" applyFont="1" applyFill="1" applyBorder="1" applyAlignment="1">
      <alignment horizontal="center" vertical="center"/>
    </xf>
    <xf numFmtId="164" fontId="48" fillId="10" borderId="28" xfId="0" applyNumberFormat="1" applyFont="1" applyFill="1" applyBorder="1" applyAlignment="1">
      <alignment horizontal="center" vertical="center"/>
    </xf>
    <xf numFmtId="164" fontId="48" fillId="10" borderId="3" xfId="0" applyNumberFormat="1" applyFont="1" applyFill="1" applyBorder="1" applyAlignment="1">
      <alignment horizontal="center" vertical="center"/>
    </xf>
    <xf numFmtId="164" fontId="48" fillId="10" borderId="29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49" fillId="8" borderId="24" xfId="0" applyFont="1" applyFill="1" applyBorder="1" applyAlignment="1">
      <alignment horizontal="left" vertical="center" wrapText="1" indent="1"/>
    </xf>
    <xf numFmtId="0" fontId="49" fillId="8" borderId="25" xfId="0" applyFont="1" applyFill="1" applyBorder="1" applyAlignment="1">
      <alignment horizontal="left" vertical="center" wrapText="1" indent="1"/>
    </xf>
    <xf numFmtId="0" fontId="49" fillId="8" borderId="0" xfId="0" applyFont="1" applyFill="1" applyBorder="1" applyAlignment="1">
      <alignment horizontal="left" vertical="center" wrapText="1" indent="1"/>
    </xf>
    <xf numFmtId="0" fontId="49" fillId="8" borderId="1" xfId="0" applyFont="1" applyFill="1" applyBorder="1" applyAlignment="1">
      <alignment horizontal="left" vertical="center" wrapText="1" indent="1"/>
    </xf>
    <xf numFmtId="0" fontId="49" fillId="8" borderId="3" xfId="0" applyFont="1" applyFill="1" applyBorder="1" applyAlignment="1">
      <alignment horizontal="left" vertical="center" wrapText="1" indent="1"/>
    </xf>
    <xf numFmtId="0" fontId="49" fillId="8" borderId="29" xfId="0" applyFont="1" applyFill="1" applyBorder="1" applyAlignment="1">
      <alignment horizontal="left" vertical="center" wrapText="1" indent="1"/>
    </xf>
    <xf numFmtId="0" fontId="33" fillId="6" borderId="3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1" fillId="9" borderId="0" xfId="0" applyFont="1" applyFill="1" applyAlignment="1">
      <alignment horizontal="center" vertical="top" wrapText="1"/>
    </xf>
    <xf numFmtId="0" fontId="28" fillId="5" borderId="0" xfId="0" applyFont="1" applyFill="1" applyAlignment="1">
      <alignment horizontal="left" vertical="top" wrapText="1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5" fontId="7" fillId="0" borderId="15" xfId="0" applyNumberFormat="1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32" fillId="2" borderId="0" xfId="0" applyFont="1" applyFill="1" applyAlignment="1">
      <alignment horizontal="left" vertical="center" wrapText="1"/>
    </xf>
    <xf numFmtId="0" fontId="26" fillId="3" borderId="0" xfId="0" applyFont="1" applyFill="1" applyAlignment="1">
      <alignment horizontal="right" vertic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8" fillId="0" borderId="21" xfId="1" applyFont="1" applyBorder="1" applyAlignment="1" applyProtection="1">
      <alignment horizontal="left" wrapText="1"/>
    </xf>
    <xf numFmtId="0" fontId="8" fillId="0" borderId="11" xfId="1" applyFont="1" applyBorder="1" applyAlignment="1" applyProtection="1">
      <alignment horizontal="left" wrapText="1"/>
    </xf>
    <xf numFmtId="0" fontId="7" fillId="0" borderId="1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49" fontId="7" fillId="0" borderId="8" xfId="0" applyNumberFormat="1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0" fontId="7" fillId="0" borderId="8" xfId="0" applyFont="1" applyBorder="1" applyAlignment="1">
      <alignment horizontal="left" wrapText="1"/>
    </xf>
    <xf numFmtId="0" fontId="30" fillId="2" borderId="0" xfId="0" applyFont="1" applyFill="1" applyAlignment="1">
      <alignment horizontal="left" vertical="center" wrapText="1"/>
    </xf>
    <xf numFmtId="0" fontId="42" fillId="5" borderId="0" xfId="0" applyFont="1" applyFill="1" applyAlignment="1">
      <alignment horizontal="center" vertical="center"/>
    </xf>
    <xf numFmtId="0" fontId="33" fillId="5" borderId="5" xfId="0" applyFont="1" applyFill="1" applyBorder="1" applyAlignment="1">
      <alignment horizontal="center" vertical="center"/>
    </xf>
    <xf numFmtId="0" fontId="28" fillId="4" borderId="0" xfId="0" applyFont="1" applyFill="1" applyAlignment="1">
      <alignment horizontal="left" wrapText="1"/>
    </xf>
    <xf numFmtId="0" fontId="39" fillId="0" borderId="0" xfId="0" applyFont="1" applyAlignment="1">
      <alignment horizontal="left" vertical="center"/>
    </xf>
    <xf numFmtId="0" fontId="40" fillId="7" borderId="0" xfId="0" applyFont="1" applyFill="1" applyAlignment="1">
      <alignment horizontal="left"/>
    </xf>
    <xf numFmtId="0" fontId="27" fillId="4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2" fillId="4" borderId="0" xfId="0" applyFont="1" applyFill="1" applyAlignment="1">
      <alignment horizontal="left"/>
    </xf>
    <xf numFmtId="0" fontId="30" fillId="2" borderId="0" xfId="0" quotePrefix="1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5" fillId="7" borderId="0" xfId="0" applyFont="1" applyFill="1" applyAlignment="1">
      <alignment horizontal="left"/>
    </xf>
    <xf numFmtId="0" fontId="13" fillId="4" borderId="0" xfId="0" applyFont="1" applyFill="1" applyBorder="1" applyAlignment="1">
      <alignment horizontal="right" vertical="center"/>
    </xf>
    <xf numFmtId="0" fontId="28" fillId="4" borderId="0" xfId="0" applyFont="1" applyFill="1" applyAlignment="1">
      <alignment horizontal="left" vertical="top" wrapText="1"/>
    </xf>
    <xf numFmtId="0" fontId="37" fillId="0" borderId="0" xfId="0" applyFont="1" applyAlignment="1">
      <alignment horizontal="center" vertical="center"/>
    </xf>
    <xf numFmtId="0" fontId="28" fillId="4" borderId="0" xfId="0" applyFont="1" applyFill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0</xdr:col>
      <xdr:colOff>466725</xdr:colOff>
      <xdr:row>1</xdr:row>
      <xdr:rowOff>228600</xdr:rowOff>
    </xdr:to>
    <xdr:pic>
      <xdr:nvPicPr>
        <xdr:cNvPr id="3268" name="Picture 1" descr="Pata-pajz_16x16.jpg">
          <a:extLst>
            <a:ext uri="{FF2B5EF4-FFF2-40B4-BE49-F238E27FC236}">
              <a16:creationId xmlns:a16="http://schemas.microsoft.com/office/drawing/2014/main" xmlns="" id="{00000000-0008-0000-0000-0000C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3905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114300</xdr:colOff>
      <xdr:row>11</xdr:row>
      <xdr:rowOff>9525</xdr:rowOff>
    </xdr:from>
    <xdr:to>
      <xdr:col>8</xdr:col>
      <xdr:colOff>876300</xdr:colOff>
      <xdr:row>14</xdr:row>
      <xdr:rowOff>352425</xdr:rowOff>
    </xdr:to>
    <xdr:pic>
      <xdr:nvPicPr>
        <xdr:cNvPr id="3269" name="Picture 2" descr="Finnorr_siklasban_RETUSALT.jpg">
          <a:extLst>
            <a:ext uri="{FF2B5EF4-FFF2-40B4-BE49-F238E27FC236}">
              <a16:creationId xmlns:a16="http://schemas.microsoft.com/office/drawing/2014/main" xmlns="" id="{00000000-0008-0000-0000-0000C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15200" y="2724150"/>
          <a:ext cx="23050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omments" Target="../comments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Z247"/>
  <sheetViews>
    <sheetView tabSelected="1" view="pageBreakPreview" topLeftCell="A123" zoomScale="75" zoomScaleNormal="75" zoomScaleSheetLayoutView="75" workbookViewId="0">
      <selection activeCell="H151" sqref="H151"/>
    </sheetView>
  </sheetViews>
  <sheetFormatPr defaultRowHeight="14.25"/>
  <cols>
    <col min="1" max="1" width="17.140625" style="3" customWidth="1"/>
    <col min="2" max="2" width="20.42578125" style="1" customWidth="1"/>
    <col min="3" max="4" width="9.140625" style="1"/>
    <col min="5" max="5" width="52.140625" style="1" customWidth="1"/>
    <col min="6" max="6" width="1.85546875" style="1" customWidth="1"/>
    <col min="7" max="7" width="9.140625" style="15"/>
    <col min="8" max="8" width="12.140625" style="2" customWidth="1"/>
    <col min="9" max="9" width="13.42578125" style="2" customWidth="1"/>
    <col min="10" max="10" width="9.140625" style="94"/>
    <col min="11" max="26" width="9.140625" style="75"/>
    <col min="27" max="16384" width="9.140625" style="1"/>
  </cols>
  <sheetData>
    <row r="1" spans="1:26" ht="33.75" customHeight="1">
      <c r="B1" s="4" t="s">
        <v>154</v>
      </c>
    </row>
    <row r="2" spans="1:26" ht="30.75" customHeight="1">
      <c r="B2" s="5" t="s">
        <v>165</v>
      </c>
    </row>
    <row r="3" spans="1:26" ht="29.25" customHeight="1" thickBot="1">
      <c r="A3" s="159" t="s">
        <v>116</v>
      </c>
      <c r="B3" s="159"/>
      <c r="C3" s="159"/>
      <c r="D3" s="159"/>
      <c r="E3" s="159"/>
      <c r="F3" s="159"/>
      <c r="G3" s="67"/>
    </row>
    <row r="4" spans="1:26" s="6" customFormat="1" ht="15" customHeight="1">
      <c r="A4" s="171" t="s">
        <v>23</v>
      </c>
      <c r="B4" s="172"/>
      <c r="C4" s="173"/>
      <c r="D4" s="173"/>
      <c r="E4" s="174"/>
      <c r="F4" s="175"/>
      <c r="G4" s="128" t="s">
        <v>43</v>
      </c>
      <c r="H4" s="129"/>
      <c r="I4" s="130"/>
      <c r="J4" s="95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s="6" customFormat="1" ht="15" customHeight="1">
      <c r="A5" s="176" t="s">
        <v>24</v>
      </c>
      <c r="B5" s="177"/>
      <c r="C5" s="187"/>
      <c r="D5" s="187"/>
      <c r="E5" s="148"/>
      <c r="F5" s="149"/>
      <c r="G5" s="131"/>
      <c r="H5" s="132"/>
      <c r="I5" s="133"/>
      <c r="J5" s="95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s="6" customFormat="1" ht="15" customHeight="1">
      <c r="A6" s="145" t="s">
        <v>166</v>
      </c>
      <c r="B6" s="146"/>
      <c r="C6" s="147"/>
      <c r="D6" s="147"/>
      <c r="E6" s="148"/>
      <c r="F6" s="149"/>
      <c r="G6" s="131"/>
      <c r="H6" s="132"/>
      <c r="I6" s="133"/>
      <c r="J6" s="95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1:26" s="6" customFormat="1" ht="15" customHeight="1">
      <c r="A7" s="176" t="s">
        <v>18</v>
      </c>
      <c r="B7" s="177"/>
      <c r="C7" s="147"/>
      <c r="D7" s="147"/>
      <c r="E7" s="148"/>
      <c r="F7" s="149"/>
      <c r="G7" s="131"/>
      <c r="H7" s="132"/>
      <c r="I7" s="133"/>
      <c r="J7" s="95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spans="1:26" s="6" customFormat="1" ht="15" customHeight="1">
      <c r="A8" s="176" t="s">
        <v>19</v>
      </c>
      <c r="B8" s="177"/>
      <c r="C8" s="184"/>
      <c r="D8" s="184"/>
      <c r="E8" s="185"/>
      <c r="F8" s="186"/>
      <c r="G8" s="131"/>
      <c r="H8" s="132"/>
      <c r="I8" s="133"/>
      <c r="J8" s="95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</row>
    <row r="9" spans="1:26" s="6" customFormat="1" ht="15" customHeight="1">
      <c r="A9" s="176" t="s">
        <v>20</v>
      </c>
      <c r="B9" s="177"/>
      <c r="C9" s="184"/>
      <c r="D9" s="184"/>
      <c r="E9" s="185"/>
      <c r="F9" s="186"/>
      <c r="G9" s="139">
        <f>SUM($I$84+$I$38+$I$142)</f>
        <v>0</v>
      </c>
      <c r="H9" s="140"/>
      <c r="I9" s="141"/>
      <c r="J9" s="95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1:26" s="6" customFormat="1" ht="15" customHeight="1">
      <c r="A10" s="178" t="s">
        <v>21</v>
      </c>
      <c r="B10" s="179"/>
      <c r="C10" s="180"/>
      <c r="D10" s="181"/>
      <c r="E10" s="182"/>
      <c r="F10" s="183"/>
      <c r="G10" s="139"/>
      <c r="H10" s="140"/>
      <c r="I10" s="141"/>
      <c r="J10" s="95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spans="1:26" s="6" customFormat="1" ht="15" customHeight="1" thickBot="1">
      <c r="A11" s="164" t="s">
        <v>22</v>
      </c>
      <c r="B11" s="165"/>
      <c r="C11" s="166"/>
      <c r="D11" s="166"/>
      <c r="E11" s="167"/>
      <c r="F11" s="168"/>
      <c r="G11" s="142" t="s">
        <v>117</v>
      </c>
      <c r="H11" s="143"/>
      <c r="I11" s="144"/>
      <c r="J11" s="95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1:26" ht="16.5" customHeight="1">
      <c r="G12" s="68"/>
    </row>
    <row r="13" spans="1:26" ht="27.75">
      <c r="A13" s="138" t="s">
        <v>120</v>
      </c>
      <c r="B13" s="138"/>
      <c r="C13" s="138"/>
      <c r="D13" s="138"/>
      <c r="E13" s="138"/>
      <c r="F13" s="138"/>
    </row>
    <row r="14" spans="1:26" ht="50.1" customHeight="1">
      <c r="A14" s="160" t="s">
        <v>139</v>
      </c>
      <c r="B14" s="161"/>
      <c r="C14" s="161"/>
      <c r="D14" s="161"/>
      <c r="E14" s="161"/>
      <c r="F14" s="161"/>
      <c r="G14" s="69"/>
      <c r="H14" s="13"/>
      <c r="I14" s="13"/>
    </row>
    <row r="15" spans="1:26" ht="37.5" customHeight="1">
      <c r="A15" s="162"/>
      <c r="B15" s="162"/>
      <c r="C15" s="162"/>
      <c r="D15" s="162"/>
      <c r="E15" s="162"/>
      <c r="F15" s="162"/>
      <c r="G15" s="69"/>
      <c r="H15" s="13"/>
      <c r="I15" s="13"/>
    </row>
    <row r="16" spans="1:26" ht="14.25" customHeight="1">
      <c r="G16" s="68"/>
    </row>
    <row r="17" spans="1:26" s="15" customFormat="1" ht="30" customHeight="1">
      <c r="A17" s="70" t="s">
        <v>47</v>
      </c>
      <c r="B17" s="150" t="s">
        <v>119</v>
      </c>
      <c r="C17" s="151"/>
      <c r="D17" s="151"/>
      <c r="E17" s="152"/>
      <c r="F17" s="70"/>
      <c r="G17" s="39" t="s">
        <v>25</v>
      </c>
      <c r="H17" s="40" t="s">
        <v>27</v>
      </c>
      <c r="I17" s="40" t="s">
        <v>26</v>
      </c>
      <c r="J17" s="96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ht="30" customHeight="1">
      <c r="A18" s="190" t="s">
        <v>182</v>
      </c>
      <c r="B18" s="190"/>
      <c r="C18" s="190"/>
      <c r="D18" s="190"/>
      <c r="E18" s="190"/>
      <c r="F18" s="84"/>
      <c r="G18" s="84"/>
      <c r="H18" s="84"/>
      <c r="I18" s="84"/>
    </row>
    <row r="19" spans="1:26" ht="30" customHeight="1">
      <c r="A19" s="107"/>
      <c r="B19" s="107"/>
      <c r="C19" s="107"/>
      <c r="D19" s="107"/>
      <c r="E19" s="107"/>
      <c r="F19" s="108"/>
      <c r="G19" s="108"/>
      <c r="H19" s="108"/>
      <c r="I19" s="108"/>
    </row>
    <row r="20" spans="1:26" ht="25.5" customHeight="1">
      <c r="A20" s="7" t="s">
        <v>48</v>
      </c>
      <c r="B20" s="192" t="s">
        <v>33</v>
      </c>
      <c r="C20" s="192"/>
      <c r="D20" s="192"/>
      <c r="E20" s="192"/>
      <c r="F20" s="192"/>
      <c r="G20" s="41">
        <v>0</v>
      </c>
      <c r="H20" s="42">
        <v>11400</v>
      </c>
      <c r="I20" s="43">
        <f>SUM(G20*H20)</f>
        <v>0</v>
      </c>
    </row>
    <row r="21" spans="1:26" ht="25.5" customHeight="1" thickBot="1">
      <c r="A21" s="7"/>
      <c r="B21" s="106"/>
      <c r="C21" s="106"/>
      <c r="D21" s="106"/>
      <c r="E21" s="106"/>
      <c r="F21" s="106"/>
      <c r="G21" s="41"/>
      <c r="H21" s="42"/>
      <c r="I21" s="43"/>
    </row>
    <row r="22" spans="1:26" ht="32.25" customHeight="1">
      <c r="A22" s="134" t="s">
        <v>157</v>
      </c>
      <c r="B22" s="135"/>
      <c r="C22" s="135"/>
      <c r="D22" s="135"/>
      <c r="E22" s="135"/>
      <c r="F22" s="135"/>
      <c r="G22" s="153" t="s">
        <v>29</v>
      </c>
      <c r="H22" s="153"/>
      <c r="I22" s="154"/>
    </row>
    <row r="23" spans="1:26" ht="14.25" customHeight="1">
      <c r="A23" s="136" t="s">
        <v>121</v>
      </c>
      <c r="B23" s="123" t="s">
        <v>30</v>
      </c>
      <c r="C23" s="123"/>
      <c r="D23" s="123"/>
      <c r="E23" s="123"/>
      <c r="F23" s="123"/>
      <c r="G23" s="155"/>
      <c r="H23" s="155"/>
      <c r="I23" s="156"/>
    </row>
    <row r="24" spans="1:26" ht="15" customHeight="1">
      <c r="A24" s="136"/>
      <c r="B24" s="123" t="s">
        <v>14</v>
      </c>
      <c r="C24" s="123"/>
      <c r="D24" s="123"/>
      <c r="E24" s="123"/>
      <c r="F24" s="123"/>
      <c r="G24" s="155"/>
      <c r="H24" s="155"/>
      <c r="I24" s="156"/>
    </row>
    <row r="25" spans="1:26" ht="15" customHeight="1">
      <c r="A25" s="136"/>
      <c r="B25" s="123" t="s">
        <v>37</v>
      </c>
      <c r="C25" s="123"/>
      <c r="D25" s="123"/>
      <c r="E25" s="123"/>
      <c r="F25" s="123"/>
      <c r="G25" s="155"/>
      <c r="H25" s="155"/>
      <c r="I25" s="156"/>
    </row>
    <row r="26" spans="1:26" ht="15" customHeight="1">
      <c r="A26" s="136"/>
      <c r="B26" s="116" t="s">
        <v>133</v>
      </c>
      <c r="C26" s="117"/>
      <c r="D26" s="117"/>
      <c r="E26" s="117"/>
      <c r="F26" s="118"/>
      <c r="G26" s="155"/>
      <c r="H26" s="155"/>
      <c r="I26" s="156"/>
    </row>
    <row r="27" spans="1:26">
      <c r="A27" s="136"/>
      <c r="B27" s="123" t="s">
        <v>39</v>
      </c>
      <c r="C27" s="123"/>
      <c r="D27" s="123"/>
      <c r="E27" s="123"/>
      <c r="F27" s="123"/>
      <c r="G27" s="155"/>
      <c r="H27" s="155"/>
      <c r="I27" s="156"/>
    </row>
    <row r="28" spans="1:26" ht="16.5" customHeight="1">
      <c r="A28" s="136"/>
      <c r="B28" s="123" t="s">
        <v>15</v>
      </c>
      <c r="C28" s="123"/>
      <c r="D28" s="123"/>
      <c r="E28" s="123"/>
      <c r="F28" s="123"/>
      <c r="G28" s="155"/>
      <c r="H28" s="155"/>
      <c r="I28" s="156"/>
    </row>
    <row r="29" spans="1:26" ht="15.75" customHeight="1">
      <c r="A29" s="136"/>
      <c r="B29" s="123" t="s">
        <v>16</v>
      </c>
      <c r="C29" s="123"/>
      <c r="D29" s="123"/>
      <c r="E29" s="123"/>
      <c r="F29" s="123"/>
      <c r="G29" s="155"/>
      <c r="H29" s="155"/>
      <c r="I29" s="156"/>
    </row>
    <row r="30" spans="1:26" ht="15" customHeight="1">
      <c r="A30" s="136"/>
      <c r="B30" s="127" t="s">
        <v>132</v>
      </c>
      <c r="C30" s="127"/>
      <c r="D30" s="127"/>
      <c r="E30" s="127"/>
      <c r="F30" s="127"/>
      <c r="G30" s="155"/>
      <c r="H30" s="155"/>
      <c r="I30" s="156"/>
    </row>
    <row r="31" spans="1:26" ht="15" customHeight="1">
      <c r="A31" s="136"/>
      <c r="B31" s="123" t="s">
        <v>173</v>
      </c>
      <c r="C31" s="123"/>
      <c r="D31" s="123"/>
      <c r="E31" s="123"/>
      <c r="F31" s="123"/>
      <c r="G31" s="155"/>
      <c r="H31" s="155"/>
      <c r="I31" s="156"/>
    </row>
    <row r="32" spans="1:26" ht="15" customHeight="1">
      <c r="A32" s="136"/>
      <c r="B32" s="116" t="s">
        <v>17</v>
      </c>
      <c r="C32" s="117"/>
      <c r="D32" s="117"/>
      <c r="E32" s="117"/>
      <c r="F32" s="118"/>
      <c r="G32" s="155"/>
      <c r="H32" s="155"/>
      <c r="I32" s="156"/>
    </row>
    <row r="33" spans="1:26" ht="15" customHeight="1">
      <c r="A33" s="136"/>
      <c r="B33" s="123" t="s">
        <v>35</v>
      </c>
      <c r="C33" s="123"/>
      <c r="D33" s="123"/>
      <c r="E33" s="123"/>
      <c r="F33" s="123"/>
      <c r="G33" s="155"/>
      <c r="H33" s="155"/>
      <c r="I33" s="156"/>
    </row>
    <row r="34" spans="1:26" s="91" customFormat="1" ht="15" customHeight="1">
      <c r="A34" s="136"/>
      <c r="B34" s="116" t="s">
        <v>36</v>
      </c>
      <c r="C34" s="117"/>
      <c r="D34" s="117"/>
      <c r="E34" s="117"/>
      <c r="F34" s="118"/>
      <c r="G34" s="155"/>
      <c r="H34" s="155"/>
      <c r="I34" s="156"/>
      <c r="J34" s="97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35" spans="1:26" ht="15" customHeight="1">
      <c r="A35" s="136"/>
      <c r="B35" s="116" t="s">
        <v>38</v>
      </c>
      <c r="C35" s="117"/>
      <c r="D35" s="117"/>
      <c r="E35" s="117"/>
      <c r="F35" s="118"/>
      <c r="G35" s="155"/>
      <c r="H35" s="155"/>
      <c r="I35" s="156"/>
    </row>
    <row r="36" spans="1:26" ht="15" customHeight="1">
      <c r="A36" s="136"/>
      <c r="B36" s="116" t="s">
        <v>155</v>
      </c>
      <c r="C36" s="117"/>
      <c r="D36" s="117"/>
      <c r="E36" s="117"/>
      <c r="F36" s="118"/>
      <c r="G36" s="155"/>
      <c r="H36" s="155"/>
      <c r="I36" s="156"/>
    </row>
    <row r="37" spans="1:26" ht="27" customHeight="1" thickBot="1">
      <c r="A37" s="137"/>
      <c r="B37" s="119"/>
      <c r="C37" s="120"/>
      <c r="D37" s="120"/>
      <c r="E37" s="120"/>
      <c r="F37" s="121"/>
      <c r="G37" s="157"/>
      <c r="H37" s="157"/>
      <c r="I37" s="158"/>
    </row>
    <row r="38" spans="1:26" s="7" customFormat="1" ht="21.75" customHeight="1" thickBot="1">
      <c r="A38" s="170" t="s">
        <v>28</v>
      </c>
      <c r="B38" s="170"/>
      <c r="C38" s="170"/>
      <c r="D38" s="170"/>
      <c r="E38" s="170"/>
      <c r="F38" s="170"/>
      <c r="G38" s="170"/>
      <c r="H38" s="10"/>
      <c r="I38" s="92">
        <f>SUM(I20:I20)</f>
        <v>0</v>
      </c>
      <c r="J38" s="98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</row>
    <row r="39" spans="1:26">
      <c r="A39" s="7"/>
      <c r="B39" s="126"/>
      <c r="C39" s="126"/>
      <c r="D39" s="126"/>
      <c r="E39" s="126"/>
      <c r="F39" s="126"/>
      <c r="G39" s="44"/>
      <c r="H39" s="43"/>
      <c r="I39" s="43"/>
    </row>
    <row r="40" spans="1:26" ht="27" customHeight="1">
      <c r="A40" s="189" t="s">
        <v>140</v>
      </c>
      <c r="B40" s="189"/>
      <c r="C40" s="189"/>
      <c r="D40" s="189"/>
      <c r="E40" s="189"/>
      <c r="F40" s="50"/>
      <c r="G40" s="55"/>
      <c r="H40" s="56"/>
      <c r="I40" s="56"/>
    </row>
    <row r="41" spans="1:26" s="75" customFormat="1" ht="17.25" customHeight="1">
      <c r="A41" s="71"/>
      <c r="B41" s="72"/>
      <c r="C41" s="72"/>
      <c r="D41" s="72"/>
      <c r="E41" s="72"/>
      <c r="F41" s="72"/>
      <c r="G41" s="73"/>
      <c r="H41" s="74"/>
      <c r="I41" s="74"/>
      <c r="J41" s="94"/>
    </row>
    <row r="42" spans="1:26" s="89" customFormat="1" ht="17.25" customHeight="1">
      <c r="A42" s="85" t="s">
        <v>142</v>
      </c>
      <c r="B42" s="169" t="s">
        <v>180</v>
      </c>
      <c r="C42" s="169"/>
      <c r="D42" s="169"/>
      <c r="E42" s="169"/>
      <c r="F42" s="86"/>
      <c r="G42" s="41">
        <v>0</v>
      </c>
      <c r="H42" s="87">
        <v>3600</v>
      </c>
      <c r="I42" s="88">
        <f>SUM(G42*H42)</f>
        <v>0</v>
      </c>
      <c r="J42" s="94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 ht="17.25" customHeight="1">
      <c r="A43" s="7" t="s">
        <v>143</v>
      </c>
      <c r="B43" s="124" t="s">
        <v>141</v>
      </c>
      <c r="C43" s="124"/>
      <c r="D43" s="124"/>
      <c r="E43" s="124"/>
      <c r="F43" s="90"/>
      <c r="G43" s="41">
        <v>0</v>
      </c>
      <c r="H43" s="46">
        <v>3300</v>
      </c>
      <c r="I43" s="43">
        <f>SUM(G43*H43)</f>
        <v>0</v>
      </c>
    </row>
    <row r="44" spans="1:26" s="89" customFormat="1" ht="15.75" customHeight="1">
      <c r="A44" s="85" t="s">
        <v>144</v>
      </c>
      <c r="B44" s="169" t="s">
        <v>179</v>
      </c>
      <c r="C44" s="169"/>
      <c r="D44" s="169"/>
      <c r="E44" s="169"/>
      <c r="F44" s="86"/>
      <c r="G44" s="41">
        <v>0</v>
      </c>
      <c r="H44" s="87">
        <v>3600</v>
      </c>
      <c r="I44" s="88">
        <f t="shared" ref="I44:I50" si="0">SUM(G44*H44)</f>
        <v>0</v>
      </c>
      <c r="J44" s="94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ht="15.75" customHeight="1">
      <c r="A45" s="7" t="s">
        <v>145</v>
      </c>
      <c r="B45" s="124" t="s">
        <v>149</v>
      </c>
      <c r="C45" s="124"/>
      <c r="D45" s="124"/>
      <c r="E45" s="124"/>
      <c r="F45" s="90"/>
      <c r="G45" s="41">
        <v>0</v>
      </c>
      <c r="H45" s="46">
        <v>3300</v>
      </c>
      <c r="I45" s="43">
        <f>SUM(G45*H45)</f>
        <v>0</v>
      </c>
    </row>
    <row r="46" spans="1:26" s="89" customFormat="1" ht="15.75" customHeight="1">
      <c r="A46" s="85" t="s">
        <v>146</v>
      </c>
      <c r="B46" s="169" t="s">
        <v>178</v>
      </c>
      <c r="C46" s="169"/>
      <c r="D46" s="169"/>
      <c r="E46" s="169"/>
      <c r="F46" s="86"/>
      <c r="G46" s="41">
        <v>0</v>
      </c>
      <c r="H46" s="87">
        <v>3600</v>
      </c>
      <c r="I46" s="88">
        <f t="shared" si="0"/>
        <v>0</v>
      </c>
      <c r="J46" s="94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 ht="15.75" customHeight="1">
      <c r="A47" s="7" t="s">
        <v>147</v>
      </c>
      <c r="B47" s="124" t="s">
        <v>150</v>
      </c>
      <c r="C47" s="124"/>
      <c r="D47" s="124"/>
      <c r="E47" s="124"/>
      <c r="F47" s="90"/>
      <c r="G47" s="41">
        <v>0</v>
      </c>
      <c r="H47" s="46">
        <v>3300</v>
      </c>
      <c r="I47" s="43">
        <f>SUM(G47*H47)</f>
        <v>0</v>
      </c>
    </row>
    <row r="48" spans="1:26" s="89" customFormat="1" ht="15.75">
      <c r="A48" s="85" t="s">
        <v>152</v>
      </c>
      <c r="B48" s="169" t="s">
        <v>181</v>
      </c>
      <c r="C48" s="169"/>
      <c r="D48" s="169"/>
      <c r="E48" s="169"/>
      <c r="F48" s="86"/>
      <c r="G48" s="41">
        <v>0</v>
      </c>
      <c r="H48" s="87">
        <v>3600</v>
      </c>
      <c r="I48" s="88">
        <f t="shared" si="0"/>
        <v>0</v>
      </c>
      <c r="J48" s="94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6" ht="15" customHeight="1">
      <c r="A49" s="7" t="s">
        <v>148</v>
      </c>
      <c r="B49" s="124" t="s">
        <v>151</v>
      </c>
      <c r="C49" s="124"/>
      <c r="D49" s="124"/>
      <c r="E49" s="124"/>
      <c r="F49" s="82"/>
      <c r="G49" s="41">
        <v>0</v>
      </c>
      <c r="H49" s="46">
        <v>3300</v>
      </c>
      <c r="I49" s="43">
        <f>SUM(G49*H49)</f>
        <v>0</v>
      </c>
    </row>
    <row r="50" spans="1:26" s="89" customFormat="1" ht="15.75" customHeight="1">
      <c r="A50" s="85" t="s">
        <v>51</v>
      </c>
      <c r="B50" s="169" t="s">
        <v>118</v>
      </c>
      <c r="C50" s="169"/>
      <c r="D50" s="169"/>
      <c r="E50" s="169"/>
      <c r="F50" s="86"/>
      <c r="G50" s="41">
        <v>0</v>
      </c>
      <c r="H50" s="87">
        <v>4500</v>
      </c>
      <c r="I50" s="88">
        <f t="shared" si="0"/>
        <v>0</v>
      </c>
      <c r="J50" s="94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6" s="89" customFormat="1" ht="33.75" customHeight="1">
      <c r="A51" s="85"/>
      <c r="B51" s="188" t="s">
        <v>158</v>
      </c>
      <c r="C51" s="188"/>
      <c r="D51" s="188"/>
      <c r="E51" s="188"/>
      <c r="F51" s="188"/>
      <c r="G51" s="41"/>
      <c r="H51" s="87"/>
      <c r="I51" s="88"/>
      <c r="J51" s="94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 s="89" customFormat="1" ht="15" customHeight="1">
      <c r="A52" s="85" t="s">
        <v>171</v>
      </c>
      <c r="B52" s="197" t="s">
        <v>172</v>
      </c>
      <c r="C52" s="198"/>
      <c r="D52" s="198"/>
      <c r="E52" s="198"/>
      <c r="F52" s="86"/>
      <c r="G52" s="41">
        <v>0</v>
      </c>
      <c r="H52" s="87">
        <v>300</v>
      </c>
      <c r="I52" s="88">
        <f>SUM(G52*H52)</f>
        <v>0</v>
      </c>
      <c r="J52" s="94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1:26" ht="15.75">
      <c r="A53" s="7"/>
      <c r="B53" s="124" t="s">
        <v>46</v>
      </c>
      <c r="C53" s="124"/>
      <c r="D53" s="124"/>
      <c r="E53" s="124"/>
      <c r="F53" s="45"/>
      <c r="G53" s="44"/>
      <c r="H53" s="43"/>
      <c r="I53" s="43"/>
    </row>
    <row r="54" spans="1:26" ht="15">
      <c r="A54" s="7" t="s">
        <v>49</v>
      </c>
      <c r="B54" s="125" t="s">
        <v>44</v>
      </c>
      <c r="C54" s="125"/>
      <c r="D54" s="125"/>
      <c r="E54" s="125"/>
      <c r="F54" s="45"/>
      <c r="G54" s="41">
        <v>0</v>
      </c>
      <c r="H54" s="46">
        <v>530</v>
      </c>
      <c r="I54" s="43">
        <f>SUM(G54*H54)</f>
        <v>0</v>
      </c>
    </row>
    <row r="55" spans="1:26" ht="15">
      <c r="A55" s="7" t="s">
        <v>50</v>
      </c>
      <c r="B55" s="125" t="s">
        <v>45</v>
      </c>
      <c r="C55" s="125"/>
      <c r="D55" s="125"/>
      <c r="E55" s="125"/>
      <c r="F55" s="45"/>
      <c r="G55" s="41">
        <v>0</v>
      </c>
      <c r="H55" s="46">
        <v>530</v>
      </c>
      <c r="I55" s="43">
        <f>SUM(G55*H55)</f>
        <v>0</v>
      </c>
    </row>
    <row r="56" spans="1:26" ht="1.5" customHeight="1">
      <c r="A56" s="7"/>
      <c r="B56" s="45"/>
      <c r="C56" s="45"/>
      <c r="D56" s="45"/>
      <c r="E56" s="45"/>
      <c r="F56" s="45"/>
      <c r="G56" s="44"/>
      <c r="H56" s="43"/>
      <c r="I56" s="43"/>
    </row>
    <row r="57" spans="1:26" ht="7.5" customHeight="1">
      <c r="A57" s="47"/>
      <c r="B57" s="48"/>
      <c r="C57" s="48"/>
      <c r="D57" s="48"/>
      <c r="E57" s="48"/>
      <c r="F57" s="48"/>
      <c r="G57" s="55"/>
      <c r="H57" s="56"/>
      <c r="I57" s="56"/>
    </row>
    <row r="58" spans="1:26" ht="27" customHeight="1">
      <c r="A58" s="49" t="s">
        <v>42</v>
      </c>
      <c r="B58" s="50"/>
      <c r="C58" s="50"/>
      <c r="D58" s="50"/>
      <c r="E58" s="50"/>
      <c r="F58" s="50"/>
      <c r="G58" s="55"/>
      <c r="H58" s="56"/>
      <c r="I58" s="56"/>
    </row>
    <row r="59" spans="1:26" s="15" customFormat="1" ht="30" customHeight="1">
      <c r="A59" s="70" t="s">
        <v>47</v>
      </c>
      <c r="B59" s="150" t="s">
        <v>119</v>
      </c>
      <c r="C59" s="151"/>
      <c r="D59" s="151"/>
      <c r="E59" s="151"/>
      <c r="F59" s="152"/>
      <c r="G59" s="39" t="s">
        <v>25</v>
      </c>
      <c r="H59" s="40" t="s">
        <v>27</v>
      </c>
      <c r="I59" s="40" t="s">
        <v>26</v>
      </c>
      <c r="J59" s="96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:26" ht="15">
      <c r="A60" s="47" t="s">
        <v>52</v>
      </c>
      <c r="B60" s="112" t="s">
        <v>31</v>
      </c>
      <c r="C60" s="112"/>
      <c r="D60" s="112"/>
      <c r="E60" s="112"/>
      <c r="F60" s="112"/>
      <c r="G60" s="41">
        <v>0</v>
      </c>
      <c r="H60" s="56">
        <v>300</v>
      </c>
      <c r="I60" s="57">
        <f>SUM(G60*H60)</f>
        <v>0</v>
      </c>
    </row>
    <row r="61" spans="1:26" ht="15">
      <c r="A61" s="47" t="s">
        <v>53</v>
      </c>
      <c r="B61" s="112" t="s">
        <v>32</v>
      </c>
      <c r="C61" s="112"/>
      <c r="D61" s="112"/>
      <c r="E61" s="112"/>
      <c r="F61" s="112"/>
      <c r="G61" s="41">
        <v>0</v>
      </c>
      <c r="H61" s="56">
        <v>450</v>
      </c>
      <c r="I61" s="57">
        <f>SUM(G61*H61)</f>
        <v>0</v>
      </c>
    </row>
    <row r="62" spans="1:26" ht="15">
      <c r="A62" s="47" t="s">
        <v>54</v>
      </c>
      <c r="B62" s="112" t="s">
        <v>84</v>
      </c>
      <c r="C62" s="112"/>
      <c r="D62" s="112"/>
      <c r="E62" s="112"/>
      <c r="F62" s="112"/>
      <c r="G62" s="41">
        <v>0</v>
      </c>
      <c r="H62" s="56">
        <v>1300</v>
      </c>
      <c r="I62" s="57">
        <f>SUM(G62*H62)</f>
        <v>0</v>
      </c>
    </row>
    <row r="63" spans="1:26" ht="15">
      <c r="A63" s="47"/>
      <c r="B63" s="51"/>
      <c r="C63" s="51"/>
      <c r="D63" s="51"/>
      <c r="E63" s="51"/>
      <c r="F63" s="51"/>
      <c r="G63" s="41"/>
      <c r="H63" s="56"/>
      <c r="I63" s="57"/>
    </row>
    <row r="64" spans="1:26" ht="15">
      <c r="A64" s="47" t="s">
        <v>176</v>
      </c>
      <c r="B64" s="93" t="s">
        <v>175</v>
      </c>
      <c r="C64" s="93"/>
      <c r="D64" s="93"/>
      <c r="E64" s="93"/>
      <c r="F64" s="93"/>
      <c r="G64" s="41">
        <v>0</v>
      </c>
      <c r="H64" s="56">
        <v>150</v>
      </c>
      <c r="I64" s="57">
        <f>(G64*H64)</f>
        <v>0</v>
      </c>
    </row>
    <row r="65" spans="1:9" ht="15">
      <c r="A65" s="47" t="s">
        <v>183</v>
      </c>
      <c r="B65" s="105" t="s">
        <v>184</v>
      </c>
      <c r="C65" s="105"/>
      <c r="D65" s="105"/>
      <c r="E65" s="105"/>
      <c r="F65" s="105"/>
      <c r="G65" s="41">
        <v>0</v>
      </c>
      <c r="H65" s="56">
        <v>150</v>
      </c>
      <c r="I65" s="57"/>
    </row>
    <row r="66" spans="1:9" ht="15">
      <c r="A66" s="47"/>
      <c r="B66" s="105"/>
      <c r="C66" s="105"/>
      <c r="D66" s="105"/>
      <c r="E66" s="105"/>
      <c r="F66" s="105"/>
      <c r="G66" s="41"/>
      <c r="H66" s="56"/>
      <c r="I66" s="57"/>
    </row>
    <row r="67" spans="1:9">
      <c r="A67" s="47"/>
      <c r="B67" s="52"/>
      <c r="C67" s="47"/>
      <c r="D67" s="47"/>
      <c r="E67" s="47"/>
      <c r="F67" s="47"/>
      <c r="G67" s="55"/>
      <c r="H67" s="55"/>
      <c r="I67" s="55"/>
    </row>
    <row r="68" spans="1:9" ht="15">
      <c r="A68" s="47" t="s">
        <v>56</v>
      </c>
      <c r="B68" s="112" t="s">
        <v>40</v>
      </c>
      <c r="C68" s="112"/>
      <c r="D68" s="112"/>
      <c r="E68" s="112"/>
      <c r="F68" s="112"/>
      <c r="G68" s="41">
        <v>0</v>
      </c>
      <c r="H68" s="56">
        <v>390</v>
      </c>
      <c r="I68" s="57">
        <f>SUM(G68*H68)</f>
        <v>0</v>
      </c>
    </row>
    <row r="69" spans="1:9" ht="15">
      <c r="A69" s="80" t="s">
        <v>55</v>
      </c>
      <c r="B69" s="122" t="s">
        <v>153</v>
      </c>
      <c r="C69" s="122"/>
      <c r="D69" s="122"/>
      <c r="E69" s="122"/>
      <c r="F69" s="53"/>
      <c r="G69" s="81">
        <v>0</v>
      </c>
      <c r="H69" s="77">
        <v>200</v>
      </c>
      <c r="I69" s="78">
        <f>SUM(G69*H69)</f>
        <v>0</v>
      </c>
    </row>
    <row r="70" spans="1:9" ht="15">
      <c r="A70" s="47"/>
      <c r="B70" s="112"/>
      <c r="C70" s="112"/>
      <c r="D70" s="112"/>
      <c r="E70" s="112"/>
      <c r="F70" s="112"/>
      <c r="G70" s="41"/>
      <c r="H70" s="56"/>
      <c r="I70" s="57" t="s">
        <v>0</v>
      </c>
    </row>
    <row r="71" spans="1:9" ht="15">
      <c r="A71" s="47" t="s">
        <v>57</v>
      </c>
      <c r="B71" s="112" t="s">
        <v>66</v>
      </c>
      <c r="C71" s="112"/>
      <c r="D71" s="112"/>
      <c r="E71" s="112"/>
      <c r="F71" s="112"/>
      <c r="G71" s="41">
        <v>0</v>
      </c>
      <c r="H71" s="56">
        <v>200</v>
      </c>
      <c r="I71" s="57">
        <f t="shared" ref="I71:I77" si="1">SUM(G71*H71)</f>
        <v>0</v>
      </c>
    </row>
    <row r="72" spans="1:9" ht="15">
      <c r="A72" s="47" t="s">
        <v>174</v>
      </c>
      <c r="B72" s="122" t="s">
        <v>159</v>
      </c>
      <c r="C72" s="122"/>
      <c r="D72" s="122"/>
      <c r="E72" s="122"/>
      <c r="F72" s="53"/>
      <c r="G72" s="81">
        <v>0</v>
      </c>
      <c r="H72" s="77">
        <v>250</v>
      </c>
      <c r="I72" s="78">
        <f t="shared" si="1"/>
        <v>0</v>
      </c>
    </row>
    <row r="73" spans="1:9" ht="15">
      <c r="A73" s="47" t="s">
        <v>58</v>
      </c>
      <c r="B73" s="112" t="s">
        <v>160</v>
      </c>
      <c r="C73" s="112"/>
      <c r="D73" s="112"/>
      <c r="E73" s="112"/>
      <c r="F73" s="112"/>
      <c r="G73" s="41">
        <v>0</v>
      </c>
      <c r="H73" s="56">
        <v>150</v>
      </c>
      <c r="I73" s="57">
        <f t="shared" si="1"/>
        <v>0</v>
      </c>
    </row>
    <row r="74" spans="1:9" ht="15" customHeight="1">
      <c r="A74" s="47" t="s">
        <v>59</v>
      </c>
      <c r="B74" s="112" t="s">
        <v>161</v>
      </c>
      <c r="C74" s="112"/>
      <c r="D74" s="112"/>
      <c r="E74" s="112"/>
      <c r="F74" s="112"/>
      <c r="G74" s="41">
        <v>0</v>
      </c>
      <c r="H74" s="56">
        <v>200</v>
      </c>
      <c r="I74" s="57">
        <f t="shared" si="1"/>
        <v>0</v>
      </c>
    </row>
    <row r="75" spans="1:9" ht="15">
      <c r="A75" s="47" t="s">
        <v>60</v>
      </c>
      <c r="B75" s="112" t="s">
        <v>1</v>
      </c>
      <c r="C75" s="112"/>
      <c r="D75" s="112"/>
      <c r="E75" s="112"/>
      <c r="F75" s="112"/>
      <c r="G75" s="41">
        <v>0</v>
      </c>
      <c r="H75" s="56">
        <v>140</v>
      </c>
      <c r="I75" s="57">
        <f t="shared" si="1"/>
        <v>0</v>
      </c>
    </row>
    <row r="76" spans="1:9" ht="15">
      <c r="A76" s="47" t="s">
        <v>61</v>
      </c>
      <c r="B76" s="112" t="s">
        <v>163</v>
      </c>
      <c r="C76" s="112"/>
      <c r="D76" s="112"/>
      <c r="E76" s="112"/>
      <c r="F76" s="112"/>
      <c r="G76" s="41">
        <v>0</v>
      </c>
      <c r="H76" s="56">
        <v>190</v>
      </c>
      <c r="I76" s="57">
        <f t="shared" si="1"/>
        <v>0</v>
      </c>
    </row>
    <row r="77" spans="1:9" ht="15">
      <c r="A77" s="47" t="s">
        <v>134</v>
      </c>
      <c r="B77" s="112" t="s">
        <v>162</v>
      </c>
      <c r="C77" s="112"/>
      <c r="D77" s="112"/>
      <c r="E77" s="112"/>
      <c r="F77" s="112"/>
      <c r="G77" s="41">
        <v>0</v>
      </c>
      <c r="H77" s="56">
        <v>190</v>
      </c>
      <c r="I77" s="57">
        <f t="shared" si="1"/>
        <v>0</v>
      </c>
    </row>
    <row r="78" spans="1:9" ht="15">
      <c r="A78" s="47"/>
      <c r="B78" s="51"/>
      <c r="C78" s="51"/>
      <c r="D78" s="51"/>
      <c r="E78" s="51"/>
      <c r="F78" s="51"/>
      <c r="G78" s="41"/>
      <c r="H78" s="56"/>
      <c r="I78" s="57"/>
    </row>
    <row r="79" spans="1:9" ht="15" customHeight="1">
      <c r="A79" s="54" t="s">
        <v>78</v>
      </c>
      <c r="B79" s="54"/>
      <c r="C79" s="54"/>
      <c r="D79" s="54"/>
      <c r="E79" s="54"/>
      <c r="F79" s="54"/>
      <c r="G79" s="61"/>
      <c r="H79" s="58"/>
      <c r="I79" s="57"/>
    </row>
    <row r="80" spans="1:9" ht="15">
      <c r="A80" s="62" t="s">
        <v>129</v>
      </c>
      <c r="B80" s="163" t="s">
        <v>168</v>
      </c>
      <c r="C80" s="163"/>
      <c r="D80" s="163"/>
      <c r="E80" s="163"/>
      <c r="F80" s="163"/>
      <c r="G80" s="9">
        <v>0</v>
      </c>
      <c r="H80" s="59">
        <v>380</v>
      </c>
      <c r="I80" s="57">
        <f>SUM(G80*H80)</f>
        <v>0</v>
      </c>
    </row>
    <row r="81" spans="1:26" ht="15">
      <c r="A81" s="63" t="s">
        <v>130</v>
      </c>
      <c r="B81" s="115" t="s">
        <v>79</v>
      </c>
      <c r="C81" s="115"/>
      <c r="D81" s="115"/>
      <c r="E81" s="115"/>
      <c r="F81" s="115"/>
      <c r="G81" s="9">
        <v>0</v>
      </c>
      <c r="H81" s="58">
        <v>1300</v>
      </c>
      <c r="I81" s="57">
        <f>SUM(G81*H81)</f>
        <v>0</v>
      </c>
    </row>
    <row r="82" spans="1:26" ht="15">
      <c r="A82" s="63" t="s">
        <v>131</v>
      </c>
      <c r="B82" s="115" t="s">
        <v>80</v>
      </c>
      <c r="C82" s="115"/>
      <c r="D82" s="115"/>
      <c r="E82" s="115"/>
      <c r="F82" s="115"/>
      <c r="G82" s="9">
        <v>0</v>
      </c>
      <c r="H82" s="58">
        <v>1600</v>
      </c>
      <c r="I82" s="57">
        <f>SUM(G82*H82)</f>
        <v>0</v>
      </c>
    </row>
    <row r="83" spans="1:26" ht="15">
      <c r="A83" s="64"/>
      <c r="B83" s="113"/>
      <c r="C83" s="113"/>
      <c r="D83" s="113"/>
      <c r="E83" s="113"/>
      <c r="F83" s="113"/>
      <c r="G83" s="9"/>
      <c r="H83" s="60"/>
      <c r="I83" s="60"/>
    </row>
    <row r="84" spans="1:26" s="8" customFormat="1" ht="25.5" customHeight="1">
      <c r="A84" s="114" t="s">
        <v>41</v>
      </c>
      <c r="B84" s="114"/>
      <c r="C84" s="114"/>
      <c r="D84" s="114"/>
      <c r="E84" s="114"/>
      <c r="F84" s="114"/>
      <c r="G84" s="114"/>
      <c r="H84" s="11"/>
      <c r="I84" s="12">
        <f>SUM(I42:I83)</f>
        <v>0</v>
      </c>
      <c r="J84" s="99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</row>
    <row r="86" spans="1:26" ht="20.25">
      <c r="E86" s="110" t="s">
        <v>34</v>
      </c>
      <c r="F86" s="110"/>
      <c r="G86" s="111"/>
      <c r="H86" s="109">
        <f>SUM($I$84+$I$38+$I$142)</f>
        <v>0</v>
      </c>
      <c r="I86" s="109"/>
    </row>
    <row r="87" spans="1:26">
      <c r="B87" s="195"/>
      <c r="C87" s="195"/>
      <c r="D87" s="195"/>
      <c r="E87" s="195"/>
      <c r="H87" s="17"/>
      <c r="I87" s="17"/>
    </row>
    <row r="88" spans="1:26">
      <c r="B88" s="16"/>
      <c r="C88" s="16"/>
      <c r="D88" s="16"/>
      <c r="E88" s="16"/>
      <c r="H88" s="17"/>
      <c r="I88" s="17"/>
    </row>
    <row r="89" spans="1:26">
      <c r="A89" s="21"/>
      <c r="B89" s="196"/>
      <c r="C89" s="196"/>
      <c r="D89" s="196"/>
      <c r="E89" s="196"/>
      <c r="F89" s="27"/>
      <c r="G89" s="29"/>
      <c r="H89" s="35"/>
      <c r="I89" s="35"/>
    </row>
    <row r="90" spans="1:26" ht="20.25">
      <c r="A90" s="193" t="s">
        <v>2</v>
      </c>
      <c r="B90" s="193"/>
      <c r="C90" s="193"/>
      <c r="D90" s="193"/>
      <c r="E90" s="193"/>
      <c r="F90" s="193"/>
      <c r="G90" s="29"/>
      <c r="H90" s="30"/>
      <c r="I90" s="30"/>
    </row>
    <row r="91" spans="1:26">
      <c r="A91" s="194"/>
      <c r="B91" s="194"/>
      <c r="C91" s="194"/>
      <c r="D91" s="194"/>
      <c r="E91" s="194"/>
      <c r="F91" s="194"/>
      <c r="G91" s="29"/>
      <c r="H91" s="30"/>
      <c r="I91" s="30"/>
    </row>
    <row r="92" spans="1:26" ht="21.75" customHeight="1">
      <c r="A92" s="200" t="s">
        <v>85</v>
      </c>
      <c r="B92" s="200"/>
      <c r="C92" s="200"/>
      <c r="D92" s="200"/>
      <c r="E92" s="200"/>
      <c r="F92" s="200"/>
      <c r="G92" s="27"/>
      <c r="H92" s="31"/>
      <c r="I92" s="30"/>
    </row>
    <row r="93" spans="1:26" ht="18" customHeight="1">
      <c r="A93" s="21" t="s">
        <v>49</v>
      </c>
      <c r="B93" s="191" t="s">
        <v>3</v>
      </c>
      <c r="C93" s="191"/>
      <c r="D93" s="191"/>
      <c r="E93" s="191"/>
      <c r="F93" s="191"/>
      <c r="G93" s="18">
        <v>0</v>
      </c>
      <c r="H93" s="32">
        <v>530</v>
      </c>
      <c r="I93" s="33">
        <f t="shared" ref="I93:I138" si="2">SUM(G93*H93)</f>
        <v>0</v>
      </c>
    </row>
    <row r="94" spans="1:26" ht="15">
      <c r="A94" s="21" t="s">
        <v>50</v>
      </c>
      <c r="B94" s="191" t="s">
        <v>4</v>
      </c>
      <c r="C94" s="191"/>
      <c r="D94" s="191"/>
      <c r="E94" s="191"/>
      <c r="F94" s="191"/>
      <c r="G94" s="18">
        <v>0</v>
      </c>
      <c r="H94" s="32">
        <v>530</v>
      </c>
      <c r="I94" s="33">
        <f t="shared" si="2"/>
        <v>0</v>
      </c>
    </row>
    <row r="95" spans="1:26" ht="15">
      <c r="A95" s="22" t="s">
        <v>86</v>
      </c>
      <c r="B95" s="191" t="s">
        <v>5</v>
      </c>
      <c r="C95" s="191"/>
      <c r="D95" s="191"/>
      <c r="E95" s="191"/>
      <c r="F95" s="191"/>
      <c r="G95" s="18">
        <v>0</v>
      </c>
      <c r="H95" s="32">
        <v>35</v>
      </c>
      <c r="I95" s="33">
        <f t="shared" si="2"/>
        <v>0</v>
      </c>
    </row>
    <row r="96" spans="1:26" ht="15">
      <c r="A96" s="22" t="s">
        <v>87</v>
      </c>
      <c r="B96" s="191" t="s">
        <v>6</v>
      </c>
      <c r="C96" s="191"/>
      <c r="D96" s="191"/>
      <c r="E96" s="191"/>
      <c r="F96" s="191"/>
      <c r="G96" s="18">
        <v>0</v>
      </c>
      <c r="H96" s="32">
        <v>80</v>
      </c>
      <c r="I96" s="33">
        <f t="shared" si="2"/>
        <v>0</v>
      </c>
    </row>
    <row r="97" spans="1:9" ht="15">
      <c r="A97" s="191"/>
      <c r="B97" s="191"/>
      <c r="C97" s="191"/>
      <c r="D97" s="191"/>
      <c r="E97" s="191"/>
      <c r="F97" s="191"/>
      <c r="G97" s="37"/>
      <c r="H97" s="32"/>
      <c r="I97" s="33"/>
    </row>
    <row r="98" spans="1:9" ht="22.5" customHeight="1">
      <c r="A98" s="200" t="s">
        <v>64</v>
      </c>
      <c r="B98" s="200"/>
      <c r="C98" s="200"/>
      <c r="D98" s="200"/>
      <c r="E98" s="200"/>
      <c r="F98" s="200"/>
      <c r="G98" s="37"/>
      <c r="H98" s="32"/>
      <c r="I98" s="33"/>
    </row>
    <row r="99" spans="1:9" ht="15">
      <c r="A99" s="22" t="s">
        <v>88</v>
      </c>
      <c r="B99" s="191" t="s">
        <v>169</v>
      </c>
      <c r="C99" s="191"/>
      <c r="D99" s="191"/>
      <c r="E99" s="191"/>
      <c r="F99" s="191"/>
      <c r="G99" s="18">
        <v>0</v>
      </c>
      <c r="H99" s="32">
        <v>400</v>
      </c>
      <c r="I99" s="33">
        <f t="shared" si="2"/>
        <v>0</v>
      </c>
    </row>
    <row r="100" spans="1:9" ht="15">
      <c r="A100" s="22" t="s">
        <v>89</v>
      </c>
      <c r="B100" s="191" t="s">
        <v>170</v>
      </c>
      <c r="C100" s="191"/>
      <c r="D100" s="191"/>
      <c r="E100" s="191"/>
      <c r="F100" s="191"/>
      <c r="G100" s="18">
        <v>0</v>
      </c>
      <c r="H100" s="32">
        <v>445</v>
      </c>
      <c r="I100" s="33">
        <f t="shared" si="2"/>
        <v>0</v>
      </c>
    </row>
    <row r="101" spans="1:9" ht="15">
      <c r="A101" s="22" t="s">
        <v>90</v>
      </c>
      <c r="B101" s="191" t="s">
        <v>177</v>
      </c>
      <c r="C101" s="191"/>
      <c r="D101" s="191"/>
      <c r="E101" s="191"/>
      <c r="F101" s="191"/>
      <c r="G101" s="18">
        <v>0</v>
      </c>
      <c r="H101" s="32">
        <v>650</v>
      </c>
      <c r="I101" s="33">
        <f t="shared" si="2"/>
        <v>0</v>
      </c>
    </row>
    <row r="102" spans="1:9" ht="15">
      <c r="A102" s="22" t="s">
        <v>91</v>
      </c>
      <c r="B102" s="191" t="s">
        <v>135</v>
      </c>
      <c r="C102" s="191"/>
      <c r="D102" s="191"/>
      <c r="E102" s="191"/>
      <c r="F102" s="191"/>
      <c r="G102" s="18">
        <v>0</v>
      </c>
      <c r="H102" s="32">
        <v>840</v>
      </c>
      <c r="I102" s="33">
        <f t="shared" si="2"/>
        <v>0</v>
      </c>
    </row>
    <row r="103" spans="1:9" ht="15">
      <c r="A103" s="22" t="s">
        <v>136</v>
      </c>
      <c r="B103" s="191" t="s">
        <v>137</v>
      </c>
      <c r="C103" s="191"/>
      <c r="D103" s="191"/>
      <c r="E103" s="191"/>
      <c r="F103" s="83"/>
      <c r="G103" s="18">
        <v>0</v>
      </c>
      <c r="H103" s="32">
        <v>150</v>
      </c>
      <c r="I103" s="33">
        <f>SUM(G103*H103)</f>
        <v>0</v>
      </c>
    </row>
    <row r="104" spans="1:9" ht="15">
      <c r="A104" s="22" t="s">
        <v>92</v>
      </c>
      <c r="B104" s="191" t="s">
        <v>81</v>
      </c>
      <c r="C104" s="191"/>
      <c r="D104" s="191"/>
      <c r="E104" s="191"/>
      <c r="F104" s="191"/>
      <c r="G104" s="18">
        <v>0</v>
      </c>
      <c r="H104" s="34">
        <v>340</v>
      </c>
      <c r="I104" s="33">
        <f t="shared" si="2"/>
        <v>0</v>
      </c>
    </row>
    <row r="105" spans="1:9" ht="15">
      <c r="A105" s="22" t="s">
        <v>93</v>
      </c>
      <c r="B105" s="191" t="s">
        <v>7</v>
      </c>
      <c r="C105" s="191"/>
      <c r="D105" s="191"/>
      <c r="E105" s="191"/>
      <c r="F105" s="191"/>
      <c r="G105" s="18">
        <v>0</v>
      </c>
      <c r="H105" s="32">
        <v>340</v>
      </c>
      <c r="I105" s="33">
        <f t="shared" si="2"/>
        <v>0</v>
      </c>
    </row>
    <row r="106" spans="1:9" ht="15">
      <c r="A106" s="22" t="s">
        <v>94</v>
      </c>
      <c r="B106" s="191" t="s">
        <v>63</v>
      </c>
      <c r="C106" s="191"/>
      <c r="D106" s="191"/>
      <c r="E106" s="191"/>
      <c r="F106" s="191"/>
      <c r="G106" s="18">
        <v>0</v>
      </c>
      <c r="H106" s="32">
        <v>55</v>
      </c>
      <c r="I106" s="33">
        <f t="shared" si="2"/>
        <v>0</v>
      </c>
    </row>
    <row r="107" spans="1:9" ht="15">
      <c r="A107" s="22" t="s">
        <v>95</v>
      </c>
      <c r="B107" s="191" t="s">
        <v>8</v>
      </c>
      <c r="C107" s="191"/>
      <c r="D107" s="191"/>
      <c r="E107" s="191"/>
      <c r="F107" s="191"/>
      <c r="G107" s="18">
        <v>0</v>
      </c>
      <c r="H107" s="32">
        <v>600</v>
      </c>
      <c r="I107" s="33">
        <f t="shared" si="2"/>
        <v>0</v>
      </c>
    </row>
    <row r="108" spans="1:9" ht="15">
      <c r="A108" s="23"/>
      <c r="B108" s="191"/>
      <c r="C108" s="191"/>
      <c r="D108" s="191"/>
      <c r="E108" s="191"/>
      <c r="F108" s="191"/>
      <c r="G108" s="37"/>
      <c r="H108" s="35"/>
      <c r="I108" s="33"/>
    </row>
    <row r="109" spans="1:9" ht="21" customHeight="1">
      <c r="A109" s="200" t="s">
        <v>9</v>
      </c>
      <c r="B109" s="200"/>
      <c r="C109" s="200"/>
      <c r="D109" s="200"/>
      <c r="E109" s="200"/>
      <c r="F109" s="200"/>
      <c r="G109" s="37"/>
      <c r="H109" s="35"/>
      <c r="I109" s="33"/>
    </row>
    <row r="110" spans="1:9" ht="15">
      <c r="A110" s="24" t="s">
        <v>96</v>
      </c>
      <c r="B110" s="191" t="s">
        <v>10</v>
      </c>
      <c r="C110" s="191"/>
      <c r="D110" s="191"/>
      <c r="E110" s="191"/>
      <c r="F110" s="191"/>
      <c r="G110" s="18">
        <v>0</v>
      </c>
      <c r="H110" s="35">
        <v>80</v>
      </c>
      <c r="I110" s="33">
        <f t="shared" si="2"/>
        <v>0</v>
      </c>
    </row>
    <row r="111" spans="1:9" ht="15">
      <c r="A111" s="22" t="s">
        <v>97</v>
      </c>
      <c r="B111" s="191" t="s">
        <v>11</v>
      </c>
      <c r="C111" s="191"/>
      <c r="D111" s="191"/>
      <c r="E111" s="191"/>
      <c r="F111" s="191"/>
      <c r="G111" s="18">
        <v>0</v>
      </c>
      <c r="H111" s="32">
        <v>120</v>
      </c>
      <c r="I111" s="33">
        <f t="shared" si="2"/>
        <v>0</v>
      </c>
    </row>
    <row r="112" spans="1:9" ht="15">
      <c r="A112" s="22" t="s">
        <v>98</v>
      </c>
      <c r="B112" s="191" t="s">
        <v>12</v>
      </c>
      <c r="C112" s="191"/>
      <c r="D112" s="191"/>
      <c r="E112" s="191"/>
      <c r="F112" s="191"/>
      <c r="G112" s="18">
        <v>0</v>
      </c>
      <c r="H112" s="32">
        <v>5</v>
      </c>
      <c r="I112" s="33">
        <f t="shared" si="2"/>
        <v>0</v>
      </c>
    </row>
    <row r="113" spans="1:9" ht="15">
      <c r="A113" s="22" t="s">
        <v>99</v>
      </c>
      <c r="B113" s="191" t="s">
        <v>13</v>
      </c>
      <c r="C113" s="191"/>
      <c r="D113" s="191"/>
      <c r="E113" s="191"/>
      <c r="F113" s="191"/>
      <c r="G113" s="18">
        <v>0</v>
      </c>
      <c r="H113" s="32">
        <v>10</v>
      </c>
      <c r="I113" s="33">
        <f t="shared" si="2"/>
        <v>0</v>
      </c>
    </row>
    <row r="114" spans="1:9" ht="15">
      <c r="A114" s="22" t="s">
        <v>100</v>
      </c>
      <c r="B114" s="191" t="s">
        <v>138</v>
      </c>
      <c r="C114" s="191"/>
      <c r="D114" s="191"/>
      <c r="E114" s="191"/>
      <c r="F114" s="191"/>
      <c r="G114" s="18">
        <v>0</v>
      </c>
      <c r="H114" s="32">
        <v>350</v>
      </c>
      <c r="I114" s="33">
        <f t="shared" si="2"/>
        <v>0</v>
      </c>
    </row>
    <row r="115" spans="1:9" ht="15">
      <c r="A115" s="25" t="s">
        <v>101</v>
      </c>
      <c r="B115" s="191" t="s">
        <v>62</v>
      </c>
      <c r="C115" s="191"/>
      <c r="D115" s="191"/>
      <c r="E115" s="191"/>
      <c r="F115" s="191"/>
      <c r="G115" s="18">
        <v>0</v>
      </c>
      <c r="H115" s="35">
        <v>300</v>
      </c>
      <c r="I115" s="33">
        <f t="shared" si="2"/>
        <v>0</v>
      </c>
    </row>
    <row r="116" spans="1:9" ht="15">
      <c r="A116" s="204"/>
      <c r="B116" s="204"/>
      <c r="C116" s="204"/>
      <c r="D116" s="204"/>
      <c r="E116" s="204"/>
      <c r="F116" s="204"/>
      <c r="G116" s="37"/>
      <c r="H116" s="35"/>
      <c r="I116" s="33"/>
    </row>
    <row r="117" spans="1:9" ht="20.25" customHeight="1">
      <c r="A117" s="200" t="s">
        <v>65</v>
      </c>
      <c r="B117" s="200"/>
      <c r="C117" s="200"/>
      <c r="D117" s="200"/>
      <c r="E117" s="200"/>
      <c r="F117" s="200"/>
      <c r="G117" s="37"/>
      <c r="H117" s="36"/>
      <c r="I117" s="33"/>
    </row>
    <row r="118" spans="1:9" ht="15">
      <c r="A118" s="26" t="s">
        <v>102</v>
      </c>
      <c r="B118" s="191" t="s">
        <v>164</v>
      </c>
      <c r="C118" s="191"/>
      <c r="D118" s="191"/>
      <c r="E118" s="191"/>
      <c r="F118" s="191"/>
      <c r="G118" s="18">
        <v>0</v>
      </c>
      <c r="H118" s="36">
        <v>110</v>
      </c>
      <c r="I118" s="33">
        <f t="shared" si="2"/>
        <v>0</v>
      </c>
    </row>
    <row r="119" spans="1:9" ht="15">
      <c r="A119" s="26" t="s">
        <v>105</v>
      </c>
      <c r="B119" s="191" t="s">
        <v>66</v>
      </c>
      <c r="C119" s="191"/>
      <c r="D119" s="191"/>
      <c r="E119" s="191"/>
      <c r="F119" s="191"/>
      <c r="G119" s="18">
        <v>0</v>
      </c>
      <c r="H119" s="36">
        <v>200</v>
      </c>
      <c r="I119" s="33">
        <f t="shared" si="2"/>
        <v>0</v>
      </c>
    </row>
    <row r="120" spans="1:9" ht="15">
      <c r="A120" s="26" t="s">
        <v>106</v>
      </c>
      <c r="B120" s="191" t="s">
        <v>159</v>
      </c>
      <c r="C120" s="191"/>
      <c r="D120" s="191"/>
      <c r="E120" s="191"/>
      <c r="F120" s="191"/>
      <c r="G120" s="18">
        <v>0</v>
      </c>
      <c r="H120" s="36">
        <v>250</v>
      </c>
      <c r="I120" s="33">
        <f t="shared" si="2"/>
        <v>0</v>
      </c>
    </row>
    <row r="121" spans="1:9" ht="15">
      <c r="A121" s="26" t="s">
        <v>103</v>
      </c>
      <c r="B121" s="191" t="s">
        <v>67</v>
      </c>
      <c r="C121" s="191"/>
      <c r="D121" s="191"/>
      <c r="E121" s="191"/>
      <c r="F121" s="191"/>
      <c r="G121" s="18">
        <v>0</v>
      </c>
      <c r="H121" s="36">
        <v>150</v>
      </c>
      <c r="I121" s="33">
        <f t="shared" si="2"/>
        <v>0</v>
      </c>
    </row>
    <row r="122" spans="1:9" ht="15">
      <c r="A122" s="26" t="s">
        <v>104</v>
      </c>
      <c r="B122" s="191" t="s">
        <v>68</v>
      </c>
      <c r="C122" s="191"/>
      <c r="D122" s="191"/>
      <c r="E122" s="191"/>
      <c r="F122" s="191"/>
      <c r="G122" s="18">
        <v>0</v>
      </c>
      <c r="H122" s="36">
        <v>200</v>
      </c>
      <c r="I122" s="33">
        <f t="shared" si="2"/>
        <v>0</v>
      </c>
    </row>
    <row r="123" spans="1:9" ht="15">
      <c r="A123" s="26" t="s">
        <v>107</v>
      </c>
      <c r="B123" s="191" t="s">
        <v>69</v>
      </c>
      <c r="C123" s="191"/>
      <c r="D123" s="191"/>
      <c r="E123" s="191"/>
      <c r="F123" s="191"/>
      <c r="G123" s="18">
        <v>0</v>
      </c>
      <c r="H123" s="36">
        <v>390</v>
      </c>
      <c r="I123" s="33">
        <f t="shared" si="2"/>
        <v>0</v>
      </c>
    </row>
    <row r="124" spans="1:9" ht="15" customHeight="1">
      <c r="A124" s="26"/>
      <c r="B124" s="202"/>
      <c r="C124" s="202"/>
      <c r="D124" s="202"/>
      <c r="E124" s="202"/>
      <c r="F124" s="202"/>
      <c r="G124" s="37"/>
      <c r="H124" s="36"/>
      <c r="I124" s="33"/>
    </row>
    <row r="125" spans="1:9" ht="15" customHeight="1">
      <c r="A125" s="200" t="s">
        <v>122</v>
      </c>
      <c r="B125" s="200"/>
      <c r="C125" s="200"/>
      <c r="D125" s="200"/>
      <c r="E125" s="200"/>
      <c r="F125" s="200"/>
      <c r="G125" s="37"/>
      <c r="H125" s="36"/>
      <c r="I125" s="33"/>
    </row>
    <row r="126" spans="1:9" ht="15" customHeight="1">
      <c r="A126" s="26" t="s">
        <v>125</v>
      </c>
      <c r="B126" s="202" t="s">
        <v>124</v>
      </c>
      <c r="C126" s="202"/>
      <c r="D126" s="202"/>
      <c r="E126" s="202"/>
      <c r="F126" s="79"/>
      <c r="G126" s="18">
        <v>0</v>
      </c>
      <c r="H126" s="36">
        <v>70</v>
      </c>
      <c r="I126" s="33">
        <f>SUM(G126*H126)</f>
        <v>0</v>
      </c>
    </row>
    <row r="127" spans="1:9" ht="15" customHeight="1">
      <c r="A127" s="26" t="s">
        <v>126</v>
      </c>
      <c r="B127" s="79" t="s">
        <v>123</v>
      </c>
      <c r="C127" s="79"/>
      <c r="D127" s="79"/>
      <c r="E127" s="79"/>
      <c r="F127" s="79"/>
      <c r="G127" s="18">
        <v>0</v>
      </c>
      <c r="H127" s="36">
        <v>40</v>
      </c>
      <c r="I127" s="33">
        <f>SUM(G127*H127)</f>
        <v>0</v>
      </c>
    </row>
    <row r="128" spans="1:9" ht="15" customHeight="1">
      <c r="A128" s="26" t="s">
        <v>127</v>
      </c>
      <c r="B128" s="202" t="s">
        <v>5</v>
      </c>
      <c r="C128" s="202"/>
      <c r="D128" s="202"/>
      <c r="E128" s="202"/>
      <c r="F128" s="79"/>
      <c r="G128" s="18">
        <v>0</v>
      </c>
      <c r="H128" s="36">
        <v>50</v>
      </c>
      <c r="I128" s="33">
        <f>SUM(G128*H128)</f>
        <v>0</v>
      </c>
    </row>
    <row r="129" spans="1:26" ht="15" customHeight="1">
      <c r="A129" s="26"/>
      <c r="B129" s="79"/>
      <c r="C129" s="79"/>
      <c r="D129" s="79"/>
      <c r="E129" s="79"/>
      <c r="F129" s="79"/>
      <c r="G129" s="37"/>
      <c r="H129" s="36"/>
      <c r="I129" s="33"/>
    </row>
    <row r="130" spans="1:26" ht="18.75" customHeight="1">
      <c r="A130" s="200" t="s">
        <v>70</v>
      </c>
      <c r="B130" s="200"/>
      <c r="C130" s="200"/>
      <c r="D130" s="200"/>
      <c r="E130" s="200"/>
      <c r="F130" s="200"/>
      <c r="G130" s="37"/>
      <c r="H130" s="36"/>
      <c r="I130" s="33"/>
    </row>
    <row r="131" spans="1:26" ht="15">
      <c r="A131" s="26" t="s">
        <v>108</v>
      </c>
      <c r="B131" s="191" t="s">
        <v>167</v>
      </c>
      <c r="C131" s="191"/>
      <c r="D131" s="191"/>
      <c r="E131" s="191"/>
      <c r="F131" s="191"/>
      <c r="G131" s="18">
        <v>0</v>
      </c>
      <c r="H131" s="36">
        <v>200</v>
      </c>
      <c r="I131" s="33">
        <f t="shared" si="2"/>
        <v>0</v>
      </c>
    </row>
    <row r="132" spans="1:26" ht="15">
      <c r="A132" s="26" t="s">
        <v>109</v>
      </c>
      <c r="B132" s="191" t="s">
        <v>71</v>
      </c>
      <c r="C132" s="191"/>
      <c r="D132" s="191"/>
      <c r="E132" s="191"/>
      <c r="F132" s="191"/>
      <c r="G132" s="18">
        <v>0</v>
      </c>
      <c r="H132" s="36">
        <v>190</v>
      </c>
      <c r="I132" s="33">
        <f t="shared" si="2"/>
        <v>0</v>
      </c>
    </row>
    <row r="133" spans="1:26" ht="15">
      <c r="A133" s="26" t="s">
        <v>113</v>
      </c>
      <c r="B133" s="191" t="s">
        <v>72</v>
      </c>
      <c r="C133" s="191"/>
      <c r="D133" s="191"/>
      <c r="E133" s="191"/>
      <c r="F133" s="191"/>
      <c r="G133" s="18">
        <v>0</v>
      </c>
      <c r="H133" s="36">
        <v>184</v>
      </c>
      <c r="I133" s="33">
        <f t="shared" si="2"/>
        <v>0</v>
      </c>
    </row>
    <row r="134" spans="1:26" ht="15">
      <c r="A134" s="26" t="s">
        <v>110</v>
      </c>
      <c r="B134" s="191" t="s">
        <v>73</v>
      </c>
      <c r="C134" s="191"/>
      <c r="D134" s="191"/>
      <c r="E134" s="191"/>
      <c r="F134" s="191"/>
      <c r="G134" s="18">
        <v>0</v>
      </c>
      <c r="H134" s="36">
        <v>58</v>
      </c>
      <c r="I134" s="33">
        <f t="shared" si="2"/>
        <v>0</v>
      </c>
    </row>
    <row r="135" spans="1:26" ht="15">
      <c r="A135" s="26" t="s">
        <v>111</v>
      </c>
      <c r="B135" s="191" t="s">
        <v>74</v>
      </c>
      <c r="C135" s="191"/>
      <c r="D135" s="191"/>
      <c r="E135" s="191"/>
      <c r="F135" s="191"/>
      <c r="G135" s="18">
        <v>0</v>
      </c>
      <c r="H135" s="36">
        <v>30</v>
      </c>
      <c r="I135" s="33">
        <f t="shared" si="2"/>
        <v>0</v>
      </c>
    </row>
    <row r="136" spans="1:26" ht="15">
      <c r="A136" s="26" t="s">
        <v>112</v>
      </c>
      <c r="B136" s="191" t="s">
        <v>75</v>
      </c>
      <c r="C136" s="191"/>
      <c r="D136" s="191"/>
      <c r="E136" s="191"/>
      <c r="F136" s="191"/>
      <c r="G136" s="18">
        <v>0</v>
      </c>
      <c r="H136" s="36">
        <v>54</v>
      </c>
      <c r="I136" s="33">
        <f t="shared" si="2"/>
        <v>0</v>
      </c>
    </row>
    <row r="137" spans="1:26" ht="15">
      <c r="A137" s="26" t="s">
        <v>114</v>
      </c>
      <c r="B137" s="191" t="s">
        <v>76</v>
      </c>
      <c r="C137" s="191"/>
      <c r="D137" s="191"/>
      <c r="E137" s="191"/>
      <c r="F137" s="191"/>
      <c r="G137" s="18">
        <v>0</v>
      </c>
      <c r="H137" s="36">
        <v>84</v>
      </c>
      <c r="I137" s="33">
        <f t="shared" si="2"/>
        <v>0</v>
      </c>
    </row>
    <row r="138" spans="1:26" ht="15">
      <c r="A138" s="26" t="s">
        <v>115</v>
      </c>
      <c r="B138" s="191" t="s">
        <v>77</v>
      </c>
      <c r="C138" s="191"/>
      <c r="D138" s="191"/>
      <c r="E138" s="191"/>
      <c r="F138" s="191"/>
      <c r="G138" s="18">
        <v>0</v>
      </c>
      <c r="H138" s="36">
        <v>70</v>
      </c>
      <c r="I138" s="33">
        <f t="shared" si="2"/>
        <v>0</v>
      </c>
    </row>
    <row r="139" spans="1:26" ht="15">
      <c r="A139" s="202"/>
      <c r="B139" s="202"/>
      <c r="C139" s="202"/>
      <c r="D139" s="202"/>
      <c r="E139" s="202"/>
      <c r="F139" s="202"/>
      <c r="G139" s="38"/>
      <c r="H139" s="36"/>
      <c r="I139" s="33"/>
    </row>
    <row r="140" spans="1:26" ht="15">
      <c r="A140" s="28"/>
      <c r="B140" s="23"/>
      <c r="C140" s="23"/>
      <c r="D140" s="23"/>
      <c r="E140" s="23"/>
      <c r="F140" s="23"/>
      <c r="G140" s="38"/>
      <c r="H140" s="35"/>
      <c r="I140" s="33"/>
    </row>
    <row r="141" spans="1:26">
      <c r="A141" s="20"/>
      <c r="B141" s="19"/>
      <c r="C141" s="19"/>
      <c r="D141" s="19"/>
      <c r="E141" s="19"/>
      <c r="F141" s="19"/>
      <c r="G141" s="1"/>
      <c r="H141" s="14"/>
      <c r="I141" s="14"/>
    </row>
    <row r="142" spans="1:26" s="8" customFormat="1" ht="25.5" customHeight="1">
      <c r="A142" s="201" t="s">
        <v>83</v>
      </c>
      <c r="B142" s="201"/>
      <c r="C142" s="201"/>
      <c r="D142" s="201"/>
      <c r="E142" s="201"/>
      <c r="F142" s="201"/>
      <c r="G142" s="201"/>
      <c r="H142" s="65"/>
      <c r="I142" s="66">
        <f>SUM(I93:I140)</f>
        <v>0</v>
      </c>
      <c r="J142" s="99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</row>
    <row r="144" spans="1:26" ht="20.25">
      <c r="E144" s="110" t="s">
        <v>34</v>
      </c>
      <c r="F144" s="110"/>
      <c r="G144" s="111"/>
      <c r="H144" s="109">
        <f>SUM($I$84+$I$38+$I$142)</f>
        <v>0</v>
      </c>
      <c r="I144" s="109"/>
    </row>
    <row r="145" spans="1:9" ht="17.25" customHeight="1">
      <c r="A145" s="76" t="s">
        <v>156</v>
      </c>
      <c r="B145" s="19"/>
      <c r="C145" s="19"/>
      <c r="D145" s="19"/>
      <c r="E145" s="19"/>
      <c r="F145" s="19"/>
      <c r="G145" s="1"/>
      <c r="H145" s="14"/>
      <c r="I145" s="14"/>
    </row>
    <row r="146" spans="1:9" ht="17.25" customHeight="1">
      <c r="A146" s="76"/>
      <c r="B146" s="19"/>
      <c r="C146" s="19"/>
      <c r="D146" s="19"/>
      <c r="E146" s="19"/>
      <c r="F146" s="19"/>
      <c r="G146" s="1"/>
      <c r="H146" s="14"/>
      <c r="I146" s="14"/>
    </row>
    <row r="147" spans="1:9" ht="31.5" customHeight="1">
      <c r="A147" s="203" t="s">
        <v>82</v>
      </c>
      <c r="B147" s="203"/>
      <c r="C147" s="203"/>
      <c r="D147" s="203"/>
      <c r="E147" s="203"/>
      <c r="F147" s="203"/>
      <c r="G147" s="203"/>
      <c r="H147" s="203"/>
      <c r="I147" s="203"/>
    </row>
    <row r="148" spans="1:9" ht="22.5" customHeight="1">
      <c r="A148" s="199" t="s">
        <v>128</v>
      </c>
      <c r="B148" s="199"/>
      <c r="C148" s="199"/>
      <c r="D148" s="199"/>
      <c r="E148" s="199"/>
      <c r="F148" s="199"/>
      <c r="G148" s="199"/>
      <c r="H148" s="199"/>
      <c r="I148" s="199"/>
    </row>
    <row r="149" spans="1:9" ht="25.5" customHeight="1">
      <c r="A149" s="199" t="s">
        <v>185</v>
      </c>
      <c r="B149" s="199"/>
      <c r="C149" s="199"/>
      <c r="D149" s="199"/>
      <c r="E149" s="199"/>
      <c r="F149" s="199"/>
      <c r="G149" s="199"/>
      <c r="H149" s="199"/>
      <c r="I149" s="199"/>
    </row>
    <row r="150" spans="1:9" ht="23.25" customHeight="1">
      <c r="C150" s="15"/>
      <c r="D150" s="2"/>
      <c r="E150" s="2"/>
      <c r="G150" s="1"/>
      <c r="H150" s="1"/>
      <c r="I150" s="14"/>
    </row>
    <row r="151" spans="1:9">
      <c r="C151" s="15"/>
      <c r="D151" s="2"/>
      <c r="E151" s="2"/>
      <c r="G151" s="1"/>
      <c r="H151" s="1"/>
      <c r="I151" s="14"/>
    </row>
    <row r="152" spans="1:9">
      <c r="C152" s="15"/>
      <c r="D152" s="2"/>
      <c r="E152" s="2"/>
      <c r="G152" s="1"/>
      <c r="H152" s="1"/>
      <c r="I152" s="14"/>
    </row>
    <row r="153" spans="1:9">
      <c r="C153" s="15"/>
      <c r="D153" s="2"/>
      <c r="E153" s="2"/>
      <c r="G153" s="1"/>
      <c r="H153" s="1"/>
      <c r="I153" s="14"/>
    </row>
    <row r="154" spans="1:9">
      <c r="C154" s="15"/>
      <c r="D154" s="2"/>
      <c r="E154" s="2"/>
      <c r="G154" s="1"/>
      <c r="H154" s="1"/>
      <c r="I154" s="14"/>
    </row>
    <row r="155" spans="1:9">
      <c r="C155" s="15"/>
      <c r="D155" s="2"/>
      <c r="E155" s="2"/>
      <c r="G155" s="1"/>
      <c r="H155" s="1"/>
      <c r="I155" s="14"/>
    </row>
    <row r="156" spans="1:9">
      <c r="C156" s="15"/>
      <c r="D156" s="2"/>
      <c r="E156" s="2"/>
      <c r="G156" s="1"/>
      <c r="H156" s="1"/>
      <c r="I156" s="14"/>
    </row>
    <row r="157" spans="1:9">
      <c r="C157" s="15"/>
      <c r="D157" s="2"/>
      <c r="E157" s="2"/>
      <c r="G157" s="1"/>
      <c r="H157" s="1"/>
      <c r="I157" s="14"/>
    </row>
    <row r="158" spans="1:9">
      <c r="C158" s="15"/>
      <c r="D158" s="2"/>
      <c r="E158" s="2"/>
      <c r="G158" s="1"/>
      <c r="H158" s="1"/>
      <c r="I158" s="14"/>
    </row>
    <row r="159" spans="1:9">
      <c r="C159" s="15"/>
      <c r="D159" s="2"/>
      <c r="E159" s="2"/>
      <c r="G159" s="1"/>
      <c r="H159" s="1"/>
      <c r="I159" s="14"/>
    </row>
    <row r="160" spans="1:9">
      <c r="C160" s="15"/>
      <c r="D160" s="2"/>
      <c r="E160" s="2"/>
      <c r="G160" s="1"/>
      <c r="H160" s="1"/>
      <c r="I160" s="14"/>
    </row>
    <row r="161" spans="1:26">
      <c r="C161" s="15"/>
      <c r="D161" s="2"/>
      <c r="E161" s="2"/>
      <c r="G161" s="1"/>
      <c r="H161" s="1"/>
      <c r="I161" s="14"/>
    </row>
    <row r="162" spans="1:26">
      <c r="C162" s="15"/>
      <c r="D162" s="2"/>
      <c r="E162" s="2"/>
      <c r="G162" s="1"/>
      <c r="H162" s="1"/>
      <c r="I162" s="14"/>
    </row>
    <row r="163" spans="1:26">
      <c r="C163" s="15"/>
      <c r="D163" s="2"/>
      <c r="E163" s="2"/>
      <c r="G163" s="1"/>
      <c r="H163" s="1"/>
      <c r="I163" s="14"/>
    </row>
    <row r="164" spans="1:26">
      <c r="C164" s="15"/>
      <c r="D164" s="2"/>
      <c r="E164" s="2"/>
      <c r="G164" s="1"/>
      <c r="H164" s="1"/>
      <c r="I164" s="14"/>
    </row>
    <row r="165" spans="1:26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Q247" s="1"/>
      <c r="R247" s="1"/>
      <c r="S247" s="1"/>
      <c r="T247" s="1"/>
      <c r="U247" s="1"/>
      <c r="V247" s="1"/>
      <c r="W247" s="1"/>
      <c r="X247" s="1"/>
      <c r="Y247" s="1"/>
      <c r="Z247" s="1"/>
    </row>
  </sheetData>
  <mergeCells count="138">
    <mergeCell ref="A147:I147"/>
    <mergeCell ref="B122:F122"/>
    <mergeCell ref="A139:F139"/>
    <mergeCell ref="A116:F116"/>
    <mergeCell ref="B126:E126"/>
    <mergeCell ref="B138:F138"/>
    <mergeCell ref="B136:F136"/>
    <mergeCell ref="B137:F137"/>
    <mergeCell ref="B135:F135"/>
    <mergeCell ref="B119:F119"/>
    <mergeCell ref="B120:F120"/>
    <mergeCell ref="B128:E128"/>
    <mergeCell ref="B121:F121"/>
    <mergeCell ref="A117:F117"/>
    <mergeCell ref="H144:I144"/>
    <mergeCell ref="A98:F98"/>
    <mergeCell ref="B132:F132"/>
    <mergeCell ref="B133:F133"/>
    <mergeCell ref="A125:F125"/>
    <mergeCell ref="B118:F118"/>
    <mergeCell ref="B99:F99"/>
    <mergeCell ref="B100:F100"/>
    <mergeCell ref="B108:F108"/>
    <mergeCell ref="B123:F123"/>
    <mergeCell ref="B131:F131"/>
    <mergeCell ref="B110:F110"/>
    <mergeCell ref="B115:F115"/>
    <mergeCell ref="A148:I148"/>
    <mergeCell ref="A149:I149"/>
    <mergeCell ref="A92:F92"/>
    <mergeCell ref="A142:G142"/>
    <mergeCell ref="E144:G144"/>
    <mergeCell ref="A130:F130"/>
    <mergeCell ref="B124:F124"/>
    <mergeCell ref="B106:F106"/>
    <mergeCell ref="B107:F107"/>
    <mergeCell ref="B134:F134"/>
    <mergeCell ref="A109:F109"/>
    <mergeCell ref="B101:F101"/>
    <mergeCell ref="B102:F102"/>
    <mergeCell ref="B112:F112"/>
    <mergeCell ref="B113:F113"/>
    <mergeCell ref="B114:F114"/>
    <mergeCell ref="B103:E103"/>
    <mergeCell ref="B104:F104"/>
    <mergeCell ref="B105:F105"/>
    <mergeCell ref="B111:F111"/>
    <mergeCell ref="A97:F97"/>
    <mergeCell ref="B94:F94"/>
    <mergeCell ref="B95:F95"/>
    <mergeCell ref="B96:F96"/>
    <mergeCell ref="B93:F93"/>
    <mergeCell ref="B69:E69"/>
    <mergeCell ref="C8:F8"/>
    <mergeCell ref="A7:B7"/>
    <mergeCell ref="B20:F20"/>
    <mergeCell ref="B46:E46"/>
    <mergeCell ref="B42:E42"/>
    <mergeCell ref="B31:F31"/>
    <mergeCell ref="A90:F90"/>
    <mergeCell ref="A91:F91"/>
    <mergeCell ref="B87:E87"/>
    <mergeCell ref="B45:E45"/>
    <mergeCell ref="B89:E89"/>
    <mergeCell ref="B82:F82"/>
    <mergeCell ref="B44:E44"/>
    <mergeCell ref="B52:E52"/>
    <mergeCell ref="B60:F60"/>
    <mergeCell ref="B48:E48"/>
    <mergeCell ref="B62:F62"/>
    <mergeCell ref="B68:F68"/>
    <mergeCell ref="B61:F61"/>
    <mergeCell ref="B54:E54"/>
    <mergeCell ref="B27:F27"/>
    <mergeCell ref="B25:F25"/>
    <mergeCell ref="A3:F3"/>
    <mergeCell ref="A14:F14"/>
    <mergeCell ref="A15:F15"/>
    <mergeCell ref="B80:F80"/>
    <mergeCell ref="A11:B11"/>
    <mergeCell ref="C11:F11"/>
    <mergeCell ref="B50:E50"/>
    <mergeCell ref="A38:G38"/>
    <mergeCell ref="B53:E53"/>
    <mergeCell ref="A4:B4"/>
    <mergeCell ref="C4:F4"/>
    <mergeCell ref="A5:B5"/>
    <mergeCell ref="A10:B10"/>
    <mergeCell ref="C10:F10"/>
    <mergeCell ref="C9:F9"/>
    <mergeCell ref="A9:B9"/>
    <mergeCell ref="A8:B8"/>
    <mergeCell ref="C7:F7"/>
    <mergeCell ref="C5:F5"/>
    <mergeCell ref="B59:F59"/>
    <mergeCell ref="B51:F51"/>
    <mergeCell ref="A40:E40"/>
    <mergeCell ref="B43:E43"/>
    <mergeCell ref="A18:E18"/>
    <mergeCell ref="G4:I8"/>
    <mergeCell ref="A22:F22"/>
    <mergeCell ref="A23:A37"/>
    <mergeCell ref="B34:F34"/>
    <mergeCell ref="B32:F32"/>
    <mergeCell ref="B33:F33"/>
    <mergeCell ref="A13:F13"/>
    <mergeCell ref="G9:I10"/>
    <mergeCell ref="G11:I11"/>
    <mergeCell ref="A6:B6"/>
    <mergeCell ref="C6:F6"/>
    <mergeCell ref="B17:E17"/>
    <mergeCell ref="G22:I37"/>
    <mergeCell ref="B26:F26"/>
    <mergeCell ref="B71:F71"/>
    <mergeCell ref="B36:F36"/>
    <mergeCell ref="B37:F37"/>
    <mergeCell ref="B72:E72"/>
    <mergeCell ref="B28:F28"/>
    <mergeCell ref="B23:F23"/>
    <mergeCell ref="B70:F70"/>
    <mergeCell ref="B47:E47"/>
    <mergeCell ref="B49:E49"/>
    <mergeCell ref="B55:E55"/>
    <mergeCell ref="B39:F39"/>
    <mergeCell ref="B29:F29"/>
    <mergeCell ref="B30:F30"/>
    <mergeCell ref="B35:F35"/>
    <mergeCell ref="B24:F24"/>
    <mergeCell ref="H86:I86"/>
    <mergeCell ref="E86:G86"/>
    <mergeCell ref="B77:F77"/>
    <mergeCell ref="B83:F83"/>
    <mergeCell ref="B73:F73"/>
    <mergeCell ref="B74:F74"/>
    <mergeCell ref="B75:F75"/>
    <mergeCell ref="A84:G84"/>
    <mergeCell ref="B81:F81"/>
    <mergeCell ref="B76:F76"/>
  </mergeCells>
  <pageMargins left="0.51181102362204722" right="0.19685039370078741" top="0.77" bottom="0.48" header="0.31496062992125984" footer="0.31496062992125984"/>
  <pageSetup paperSize="9" scale="62" orientation="portrait" horizontalDpi="1200" verticalDpi="1200" r:id="rId1"/>
  <rowBreaks count="2" manualBreakCount="2">
    <brk id="39" max="16383" man="1"/>
    <brk id="88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PATA Price List and Order Form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ruji</dc:creator>
  <cp:lastModifiedBy>Marek Jarocki</cp:lastModifiedBy>
  <cp:lastPrinted>2016-12-09T23:33:11Z</cp:lastPrinted>
  <dcterms:created xsi:type="dcterms:W3CDTF">2014-09-24T21:59:00Z</dcterms:created>
  <dcterms:modified xsi:type="dcterms:W3CDTF">2017-12-19T12:57:11Z</dcterms:modified>
</cp:coreProperties>
</file>